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tlstse/Downloads/"/>
    </mc:Choice>
  </mc:AlternateContent>
  <xr:revisionPtr revIDLastSave="0" documentId="8_{A3619830-6AFA-DF40-8290-5E3F2F309011}" xr6:coauthVersionLast="47" xr6:coauthVersionMax="47" xr10:uidLastSave="{00000000-0000-0000-0000-000000000000}"/>
  <bookViews>
    <workbookView xWindow="0" yWindow="500" windowWidth="23260" windowHeight="12460" activeTab="2" xr2:uid="{6BF4A573-8B03-4B2E-97A8-A9942F1140E0}"/>
  </bookViews>
  <sheets>
    <sheet name="Results" sheetId="1" r:id="rId1"/>
    <sheet name="KOTP Adjusted times" sheetId="2" r:id="rId2"/>
    <sheet name="Age Group Winn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D14" i="3"/>
  <c r="C14" i="3"/>
  <c r="B14" i="3"/>
  <c r="E8" i="3"/>
  <c r="D8" i="3"/>
  <c r="C8" i="3"/>
  <c r="B8" i="3"/>
  <c r="D5" i="3"/>
  <c r="C5" i="3"/>
  <c r="B5" i="3"/>
  <c r="F33" i="2"/>
  <c r="F32" i="2"/>
  <c r="E34" i="2"/>
  <c r="E33" i="2"/>
  <c r="E32" i="2"/>
  <c r="D34" i="2"/>
  <c r="D33" i="2"/>
  <c r="D32" i="2"/>
  <c r="C34" i="2"/>
  <c r="C33" i="2"/>
  <c r="C32" i="2"/>
  <c r="D31" i="2"/>
  <c r="C31" i="2"/>
  <c r="G5" i="2"/>
  <c r="D5" i="2"/>
  <c r="C5" i="2"/>
  <c r="G4" i="2"/>
  <c r="D4" i="2"/>
  <c r="C4" i="2"/>
  <c r="E3" i="2"/>
  <c r="D3" i="2"/>
  <c r="C3" i="2"/>
  <c r="G2" i="2"/>
  <c r="E2" i="2"/>
  <c r="D2" i="2"/>
  <c r="C2" i="2"/>
</calcChain>
</file>

<file path=xl/sharedStrings.xml><?xml version="1.0" encoding="utf-8"?>
<sst xmlns="http://schemas.openxmlformats.org/spreadsheetml/2006/main" count="142" uniqueCount="66">
  <si>
    <t>Name</t>
  </si>
  <si>
    <t>Age</t>
  </si>
  <si>
    <t>50 Free</t>
  </si>
  <si>
    <t>50 Back</t>
  </si>
  <si>
    <t>50 Breast</t>
  </si>
  <si>
    <t>50 Fly</t>
  </si>
  <si>
    <t>25 Fly</t>
  </si>
  <si>
    <t>Lucia Higham</t>
  </si>
  <si>
    <t>Alice Brighton</t>
  </si>
  <si>
    <t>Emily Kennedy</t>
  </si>
  <si>
    <t>Age 9</t>
  </si>
  <si>
    <t xml:space="preserve"> - 2 seconds</t>
  </si>
  <si>
    <t>Age 10</t>
  </si>
  <si>
    <t>Remains same</t>
  </si>
  <si>
    <t>Age 11</t>
  </si>
  <si>
    <t xml:space="preserve">Age 12 </t>
  </si>
  <si>
    <t xml:space="preserve"> + 4 seconds</t>
  </si>
  <si>
    <t xml:space="preserve"> + 2 seconds</t>
  </si>
  <si>
    <t xml:space="preserve"> - 1 seconds for 25m Fly</t>
  </si>
  <si>
    <t>Age Group</t>
  </si>
  <si>
    <t>9 Years</t>
  </si>
  <si>
    <t>10 Years</t>
  </si>
  <si>
    <t>11 Years</t>
  </si>
  <si>
    <t>Time</t>
  </si>
  <si>
    <t>KOTP Time</t>
  </si>
  <si>
    <t>King of the Pool winner in Bold, Italic Red</t>
  </si>
  <si>
    <t>Liepa Pranckeviciute</t>
  </si>
  <si>
    <t>Matthew Janson</t>
  </si>
  <si>
    <t>Lincoln Evans</t>
  </si>
  <si>
    <t>Alba Torrent-Burton</t>
  </si>
  <si>
    <t>Eric Ciopeica</t>
  </si>
  <si>
    <t>Grace Rai</t>
  </si>
  <si>
    <t>Ethan Tang</t>
  </si>
  <si>
    <t>100 Free</t>
  </si>
  <si>
    <t>KOTP Adjustments</t>
  </si>
  <si>
    <t>-4 seconds for 100 Free</t>
  </si>
  <si>
    <t>+8 seconds for 100 Free</t>
  </si>
  <si>
    <t>+4 seconds for 100 Free</t>
  </si>
  <si>
    <t>8 Years</t>
  </si>
  <si>
    <t>Sophia Lee</t>
  </si>
  <si>
    <t>Lavinia Haigh</t>
  </si>
  <si>
    <t>Eleanor Inglis</t>
  </si>
  <si>
    <t>Zach Bremford</t>
  </si>
  <si>
    <t>Hannah Hughes</t>
  </si>
  <si>
    <t>Matilda Coulling</t>
  </si>
  <si>
    <t>Sofia Alam</t>
  </si>
  <si>
    <t>Holly Fuller</t>
  </si>
  <si>
    <t>Sofia dos Santos</t>
  </si>
  <si>
    <t>Christian Winter</t>
  </si>
  <si>
    <t>Archie Matthews</t>
  </si>
  <si>
    <t>Paul Winter</t>
  </si>
  <si>
    <t>Shay Alexander</t>
  </si>
  <si>
    <t>Andrei Chirovici</t>
  </si>
  <si>
    <t>Leopold Ostberg</t>
  </si>
  <si>
    <t>Patrick Allen</t>
  </si>
  <si>
    <t>Elliott Finke</t>
  </si>
  <si>
    <t>Aiden Lavender</t>
  </si>
  <si>
    <t>Age 8</t>
  </si>
  <si>
    <t xml:space="preserve"> - 4 seconds</t>
  </si>
  <si>
    <t xml:space="preserve"> - 2 seconds for 25m Fly</t>
  </si>
  <si>
    <t>-8 seconds for 100 Free</t>
  </si>
  <si>
    <t>Freddie Hammond</t>
  </si>
  <si>
    <t>Lexi Hart-Johnson</t>
  </si>
  <si>
    <t>Bibi Knott</t>
  </si>
  <si>
    <t>Victoria Kubska</t>
  </si>
  <si>
    <t>Ethan Lambart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</si>
</sst>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2" fontId="4" fillId="0" borderId="1" xfId="0" applyNumberFormat="1" applyFont="1" applyBorder="1"/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quotePrefix="1" applyBorder="1"/>
    <xf numFmtId="0" fontId="0" fillId="0" borderId="1" xfId="0" quotePrefix="1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47" fontId="0" fillId="0" borderId="0" xfId="0" applyNumberFormat="1"/>
    <xf numFmtId="0" fontId="4" fillId="0" borderId="11" xfId="0" applyFont="1" applyBorder="1"/>
    <xf numFmtId="0" fontId="5" fillId="0" borderId="1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/>
    <xf numFmtId="2" fontId="4" fillId="0" borderId="9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left"/>
    </xf>
    <xf numFmtId="2" fontId="2" fillId="0" borderId="1" xfId="0" applyNumberFormat="1" applyFont="1" applyBorder="1"/>
    <xf numFmtId="164" fontId="2" fillId="0" borderId="1" xfId="0" applyNumberFormat="1" applyFont="1" applyBorder="1"/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164" fontId="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B268-F32C-4C1F-9AB6-35D0F41D2F95}">
  <dimension ref="A1:I34"/>
  <sheetViews>
    <sheetView topLeftCell="A13" zoomScale="90" zoomScaleNormal="90" workbookViewId="0">
      <selection activeCell="H32" sqref="H32"/>
    </sheetView>
  </sheetViews>
  <sheetFormatPr baseColWidth="10" defaultColWidth="8.83203125" defaultRowHeight="15" x14ac:dyDescent="0.2"/>
  <cols>
    <col min="1" max="1" width="18.6640625" style="40" bestFit="1" customWidth="1"/>
    <col min="6" max="6" width="12.5" bestFit="1" customWidth="1"/>
    <col min="8" max="8" width="9.5" style="52" customWidth="1"/>
  </cols>
  <sheetData>
    <row r="1" spans="1:9" s="6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1" t="s">
        <v>33</v>
      </c>
    </row>
    <row r="2" spans="1:9" x14ac:dyDescent="0.2">
      <c r="A2" s="39" t="s">
        <v>53</v>
      </c>
      <c r="B2" s="4">
        <v>8</v>
      </c>
      <c r="C2" s="5">
        <v>40.56</v>
      </c>
      <c r="D2" s="5">
        <v>50.06</v>
      </c>
      <c r="E2" s="3">
        <v>58.16</v>
      </c>
      <c r="F2" s="5"/>
      <c r="G2" s="5">
        <v>20.81</v>
      </c>
      <c r="H2" s="14">
        <v>1.1672453703703704E-3</v>
      </c>
      <c r="I2" s="8"/>
    </row>
    <row r="3" spans="1:9" x14ac:dyDescent="0.2">
      <c r="A3" s="38" t="s">
        <v>39</v>
      </c>
      <c r="B3" s="2">
        <v>9</v>
      </c>
      <c r="C3" s="3">
        <v>37.049999999999997</v>
      </c>
      <c r="D3" s="3">
        <v>45.39</v>
      </c>
      <c r="E3" s="3">
        <v>54.47</v>
      </c>
      <c r="F3" s="3">
        <v>48.11</v>
      </c>
      <c r="G3" s="3"/>
      <c r="H3" s="14">
        <v>1.0774305555555556E-3</v>
      </c>
    </row>
    <row r="4" spans="1:9" x14ac:dyDescent="0.2">
      <c r="A4" s="39" t="s">
        <v>41</v>
      </c>
      <c r="B4" s="4">
        <v>9</v>
      </c>
      <c r="C4" s="3">
        <v>43.44</v>
      </c>
      <c r="D4" s="3">
        <v>52.19</v>
      </c>
      <c r="E4" s="14">
        <v>7.6863425925925927E-4</v>
      </c>
      <c r="F4" s="14"/>
      <c r="G4" s="3">
        <v>26.16</v>
      </c>
      <c r="H4" s="14">
        <v>1.2254629629629629E-3</v>
      </c>
    </row>
    <row r="5" spans="1:9" x14ac:dyDescent="0.2">
      <c r="A5" s="39" t="s">
        <v>43</v>
      </c>
      <c r="B5" s="4">
        <v>9</v>
      </c>
      <c r="C5" s="3">
        <v>43.51</v>
      </c>
      <c r="D5" s="3">
        <v>51.47</v>
      </c>
      <c r="E5" s="14">
        <v>7.3460648148148148E-4</v>
      </c>
      <c r="F5" s="3"/>
      <c r="G5" s="3">
        <v>25.41</v>
      </c>
      <c r="H5" s="14">
        <v>1.2979166666666666E-3</v>
      </c>
    </row>
    <row r="6" spans="1:9" x14ac:dyDescent="0.2">
      <c r="A6" s="39" t="s">
        <v>46</v>
      </c>
      <c r="B6" s="4">
        <v>10</v>
      </c>
      <c r="C6" s="3">
        <v>41.22</v>
      </c>
      <c r="D6" s="3">
        <v>49.32</v>
      </c>
      <c r="E6" s="14">
        <v>7.0266203703703701E-4</v>
      </c>
      <c r="F6" s="3">
        <v>55.1</v>
      </c>
      <c r="G6" s="3"/>
      <c r="H6" s="14">
        <v>1.1732638888888888E-3</v>
      </c>
    </row>
    <row r="7" spans="1:9" x14ac:dyDescent="0.2">
      <c r="A7" s="39" t="s">
        <v>40</v>
      </c>
      <c r="B7" s="4">
        <v>10</v>
      </c>
      <c r="C7" s="3">
        <v>42.22</v>
      </c>
      <c r="D7" s="3">
        <v>50.52</v>
      </c>
      <c r="E7" s="14">
        <v>6.9826388888888889E-4</v>
      </c>
      <c r="F7" s="3"/>
      <c r="G7" s="3">
        <v>23.6</v>
      </c>
      <c r="H7" s="14">
        <v>1.1893518518518518E-3</v>
      </c>
    </row>
    <row r="8" spans="1:9" x14ac:dyDescent="0.2">
      <c r="A8" s="39" t="s">
        <v>27</v>
      </c>
      <c r="B8" s="4">
        <v>10</v>
      </c>
      <c r="C8" s="3">
        <v>39.46</v>
      </c>
      <c r="D8" s="9">
        <v>48.63</v>
      </c>
      <c r="E8" s="14">
        <v>7.0787037037037032E-4</v>
      </c>
      <c r="F8" s="14">
        <v>7.5046296296296298E-4</v>
      </c>
      <c r="G8" s="3"/>
      <c r="H8" s="14">
        <v>1.1024305555555555E-3</v>
      </c>
    </row>
    <row r="9" spans="1:9" x14ac:dyDescent="0.2">
      <c r="A9" s="39" t="s">
        <v>47</v>
      </c>
      <c r="B9" s="4">
        <v>10</v>
      </c>
      <c r="C9" s="3">
        <v>43.12</v>
      </c>
      <c r="D9" s="3">
        <v>57.09</v>
      </c>
      <c r="E9" s="14">
        <v>7.1006944444444448E-4</v>
      </c>
      <c r="F9" s="3"/>
      <c r="G9" s="3">
        <v>28.21</v>
      </c>
      <c r="H9" s="14">
        <v>1.2599537037037037E-3</v>
      </c>
    </row>
    <row r="10" spans="1:9" x14ac:dyDescent="0.2">
      <c r="A10" s="39" t="s">
        <v>28</v>
      </c>
      <c r="B10" s="4">
        <v>10</v>
      </c>
      <c r="C10" s="3">
        <v>48.35</v>
      </c>
      <c r="D10" s="3">
        <v>57.28</v>
      </c>
      <c r="E10" s="14">
        <v>7.8379629629629632E-4</v>
      </c>
      <c r="F10" s="3"/>
      <c r="G10" s="3">
        <v>30.41</v>
      </c>
      <c r="H10" s="14">
        <v>1.3538194444444444E-3</v>
      </c>
    </row>
    <row r="11" spans="1:9" x14ac:dyDescent="0.2">
      <c r="A11" s="39" t="s">
        <v>42</v>
      </c>
      <c r="B11" s="4">
        <v>10</v>
      </c>
      <c r="C11" s="3">
        <v>40.15</v>
      </c>
      <c r="D11" s="3">
        <v>50.78</v>
      </c>
      <c r="E11" s="14">
        <v>7.0914351851851856E-4</v>
      </c>
      <c r="F11" s="3"/>
      <c r="G11" s="3">
        <v>21.9</v>
      </c>
      <c r="H11" s="14">
        <v>1.0914351851851851E-3</v>
      </c>
    </row>
    <row r="12" spans="1:9" x14ac:dyDescent="0.2">
      <c r="A12" s="39" t="s">
        <v>52</v>
      </c>
      <c r="B12" s="4">
        <v>10</v>
      </c>
      <c r="C12" s="3">
        <v>49.42</v>
      </c>
      <c r="D12" s="3">
        <v>59.76</v>
      </c>
      <c r="E12" s="14">
        <v>7.6307870370370375E-4</v>
      </c>
      <c r="F12" s="3"/>
      <c r="G12" s="3">
        <v>26.13</v>
      </c>
      <c r="H12" s="14">
        <v>1.3749999999999999E-3</v>
      </c>
    </row>
    <row r="13" spans="1:9" x14ac:dyDescent="0.2">
      <c r="A13" s="39" t="s">
        <v>61</v>
      </c>
      <c r="B13" s="4">
        <v>10</v>
      </c>
      <c r="C13" s="2">
        <v>46.23</v>
      </c>
      <c r="D13" s="2">
        <v>51.79</v>
      </c>
      <c r="E13" s="14">
        <v>8.9120370370370373E-4</v>
      </c>
      <c r="F13" s="2"/>
      <c r="G13" s="2">
        <v>31.41</v>
      </c>
      <c r="H13" s="14">
        <v>1.3731481481481481E-3</v>
      </c>
    </row>
    <row r="14" spans="1:9" x14ac:dyDescent="0.2">
      <c r="A14" s="39" t="s">
        <v>48</v>
      </c>
      <c r="B14" s="4">
        <v>10</v>
      </c>
      <c r="C14" s="3">
        <v>45.5</v>
      </c>
      <c r="D14" s="14">
        <v>7.5659722222222231E-4</v>
      </c>
      <c r="E14" s="2">
        <v>58.63</v>
      </c>
      <c r="F14" s="14"/>
      <c r="G14" s="2">
        <v>35.19</v>
      </c>
      <c r="H14" s="14">
        <v>1.255787037037037E-3</v>
      </c>
    </row>
    <row r="15" spans="1:9" x14ac:dyDescent="0.2">
      <c r="A15" s="39" t="s">
        <v>50</v>
      </c>
      <c r="B15" s="4">
        <v>10</v>
      </c>
      <c r="C15" s="3">
        <v>44.83</v>
      </c>
      <c r="D15" s="14">
        <v>6.962962962962962E-4</v>
      </c>
      <c r="E15" s="14">
        <v>7.8240740740740734E-4</v>
      </c>
      <c r="F15" s="3"/>
      <c r="G15" s="3">
        <v>34.15</v>
      </c>
      <c r="H15" s="14">
        <v>1.2512731481481481E-3</v>
      </c>
    </row>
    <row r="16" spans="1:9" x14ac:dyDescent="0.2">
      <c r="A16" s="39" t="s">
        <v>44</v>
      </c>
      <c r="B16" s="4">
        <v>10</v>
      </c>
      <c r="C16" s="3">
        <v>46.47</v>
      </c>
      <c r="D16" s="3">
        <v>57.03</v>
      </c>
      <c r="E16" s="14">
        <v>7.8634259259259261E-4</v>
      </c>
      <c r="F16" s="3"/>
      <c r="G16" s="3">
        <v>25.56</v>
      </c>
      <c r="H16" s="14">
        <v>1.3386574074074073E-3</v>
      </c>
    </row>
    <row r="17" spans="1:8" x14ac:dyDescent="0.2">
      <c r="A17" s="39" t="s">
        <v>8</v>
      </c>
      <c r="B17" s="4">
        <v>10</v>
      </c>
      <c r="C17" s="3">
        <v>41.53</v>
      </c>
      <c r="D17" s="3">
        <v>49.27</v>
      </c>
      <c r="E17" s="3">
        <v>58.76</v>
      </c>
      <c r="F17" s="3">
        <v>54.28</v>
      </c>
      <c r="G17" s="3"/>
      <c r="H17" s="14">
        <v>1.196064814814815E-3</v>
      </c>
    </row>
    <row r="18" spans="1:8" x14ac:dyDescent="0.2">
      <c r="A18" s="39" t="s">
        <v>62</v>
      </c>
      <c r="B18" s="4">
        <v>10</v>
      </c>
      <c r="C18" s="3">
        <v>42.89</v>
      </c>
      <c r="D18" s="3">
        <v>52.94</v>
      </c>
      <c r="E18" s="14">
        <v>8.2962962962962971E-4</v>
      </c>
      <c r="F18" s="3">
        <v>58.02</v>
      </c>
      <c r="G18" s="3"/>
      <c r="H18" s="14">
        <v>1.2900462962962963E-3</v>
      </c>
    </row>
    <row r="19" spans="1:8" x14ac:dyDescent="0.2">
      <c r="A19" s="39" t="s">
        <v>29</v>
      </c>
      <c r="B19" s="4">
        <v>10</v>
      </c>
      <c r="C19" s="3">
        <v>41.97</v>
      </c>
      <c r="D19" s="3">
        <v>52.29</v>
      </c>
      <c r="E19" s="3">
        <v>54.67</v>
      </c>
      <c r="F19" s="3">
        <v>54.23</v>
      </c>
      <c r="G19" s="3"/>
      <c r="H19" s="14">
        <v>1.2107638888888888E-3</v>
      </c>
    </row>
    <row r="20" spans="1:8" x14ac:dyDescent="0.2">
      <c r="A20" s="39" t="s">
        <v>26</v>
      </c>
      <c r="B20" s="4">
        <v>10</v>
      </c>
      <c r="C20" s="3">
        <v>45.94</v>
      </c>
      <c r="D20" s="3">
        <v>53.59</v>
      </c>
      <c r="E20" s="3">
        <v>56.71</v>
      </c>
      <c r="F20" s="3">
        <v>58.56</v>
      </c>
      <c r="G20" s="3"/>
      <c r="H20" s="14">
        <v>1.2510416666666668E-3</v>
      </c>
    </row>
    <row r="21" spans="1:8" x14ac:dyDescent="0.2">
      <c r="A21" s="39" t="s">
        <v>31</v>
      </c>
      <c r="B21" s="4">
        <v>10</v>
      </c>
      <c r="C21" s="3">
        <v>44.35</v>
      </c>
      <c r="D21" s="3">
        <v>48.95</v>
      </c>
      <c r="E21" s="3">
        <v>57.29</v>
      </c>
      <c r="F21" s="3">
        <v>54.12</v>
      </c>
      <c r="G21" s="3"/>
      <c r="H21" s="14">
        <v>1.2050925925925927E-3</v>
      </c>
    </row>
    <row r="22" spans="1:8" x14ac:dyDescent="0.2">
      <c r="A22" s="39" t="s">
        <v>7</v>
      </c>
      <c r="B22" s="4">
        <v>10</v>
      </c>
      <c r="C22" s="3">
        <v>37.840000000000003</v>
      </c>
      <c r="D22" s="3">
        <v>42.78</v>
      </c>
      <c r="E22" s="14">
        <v>7.5011574074074076E-4</v>
      </c>
      <c r="F22" s="2">
        <v>53.53</v>
      </c>
      <c r="G22" s="3"/>
      <c r="H22" s="14">
        <v>1.0738425925925926E-3</v>
      </c>
    </row>
    <row r="23" spans="1:8" x14ac:dyDescent="0.2">
      <c r="A23" s="39" t="s">
        <v>45</v>
      </c>
      <c r="B23" s="4">
        <v>10</v>
      </c>
      <c r="C23" s="3">
        <v>37.89</v>
      </c>
      <c r="D23" s="3">
        <v>45.06</v>
      </c>
      <c r="E23" s="3">
        <v>47.03</v>
      </c>
      <c r="F23" s="3">
        <v>42.13</v>
      </c>
      <c r="G23" s="3"/>
      <c r="H23" s="14">
        <v>1.0689814814814815E-3</v>
      </c>
    </row>
    <row r="24" spans="1:8" x14ac:dyDescent="0.2">
      <c r="A24" s="39" t="s">
        <v>63</v>
      </c>
      <c r="B24" s="4">
        <v>10</v>
      </c>
      <c r="C24" s="3">
        <v>42.04</v>
      </c>
      <c r="D24" s="3">
        <v>53.14</v>
      </c>
      <c r="E24" s="14">
        <v>7.9722222222222217E-4</v>
      </c>
      <c r="F24" s="14">
        <v>6.9548611111111113E-4</v>
      </c>
      <c r="G24" s="3"/>
      <c r="H24" s="14">
        <v>1.2291666666666666E-3</v>
      </c>
    </row>
    <row r="25" spans="1:8" x14ac:dyDescent="0.2">
      <c r="A25" s="39" t="s">
        <v>32</v>
      </c>
      <c r="B25" s="4">
        <v>10</v>
      </c>
      <c r="C25" s="3">
        <v>35.659999999999997</v>
      </c>
      <c r="D25" s="3">
        <v>44.36</v>
      </c>
      <c r="E25" s="3">
        <v>48.86</v>
      </c>
      <c r="F25" s="3">
        <v>45.36</v>
      </c>
      <c r="G25" s="3"/>
      <c r="H25" s="14">
        <v>1.012037037037037E-3</v>
      </c>
    </row>
    <row r="26" spans="1:8" x14ac:dyDescent="0.2">
      <c r="A26" s="39" t="s">
        <v>56</v>
      </c>
      <c r="B26" s="4">
        <v>10</v>
      </c>
      <c r="C26" s="3">
        <v>40.909999999999997</v>
      </c>
      <c r="D26" s="3">
        <v>49.81</v>
      </c>
      <c r="E26" s="14">
        <v>7.3356481481481482E-4</v>
      </c>
      <c r="F26" s="3">
        <v>58.09</v>
      </c>
      <c r="G26" s="3"/>
      <c r="H26" s="14">
        <v>1.145486111111111E-3</v>
      </c>
    </row>
    <row r="27" spans="1:8" x14ac:dyDescent="0.2">
      <c r="A27" s="39" t="s">
        <v>51</v>
      </c>
      <c r="B27" s="4">
        <v>10</v>
      </c>
      <c r="C27" s="3">
        <v>44.66</v>
      </c>
      <c r="D27" s="3">
        <v>52.16</v>
      </c>
      <c r="E27" s="14">
        <v>7.1562500000000001E-4</v>
      </c>
      <c r="F27" s="3"/>
      <c r="G27" s="3">
        <v>27.4</v>
      </c>
      <c r="H27" s="14">
        <v>1.2461805555555555E-3</v>
      </c>
    </row>
    <row r="28" spans="1:8" x14ac:dyDescent="0.2">
      <c r="A28" s="39" t="s">
        <v>49</v>
      </c>
      <c r="B28" s="4">
        <v>10</v>
      </c>
      <c r="C28" s="3">
        <v>42.13</v>
      </c>
      <c r="D28" s="3">
        <v>53.81</v>
      </c>
      <c r="E28" s="14">
        <v>8.4675925925925923E-4</v>
      </c>
      <c r="F28" s="3"/>
      <c r="G28" s="3">
        <v>27.5</v>
      </c>
      <c r="H28" s="14">
        <v>1.2575231481481482E-3</v>
      </c>
    </row>
    <row r="29" spans="1:8" x14ac:dyDescent="0.2">
      <c r="A29" s="39" t="s">
        <v>9</v>
      </c>
      <c r="B29" s="4">
        <v>10</v>
      </c>
      <c r="C29" s="3">
        <v>35.39</v>
      </c>
      <c r="D29" s="3">
        <v>41.25</v>
      </c>
      <c r="E29" s="3">
        <v>48.99</v>
      </c>
      <c r="F29" s="3">
        <v>43.87</v>
      </c>
      <c r="G29" s="3"/>
      <c r="H29" s="14">
        <v>1.1155092592592592E-3</v>
      </c>
    </row>
    <row r="30" spans="1:8" x14ac:dyDescent="0.2">
      <c r="A30" s="39" t="s">
        <v>55</v>
      </c>
      <c r="B30" s="4">
        <v>10</v>
      </c>
      <c r="C30" s="3">
        <v>42.08</v>
      </c>
      <c r="D30" s="3">
        <v>44.81</v>
      </c>
      <c r="E30" s="3">
        <v>58.61</v>
      </c>
      <c r="F30" s="3">
        <v>58.86</v>
      </c>
      <c r="G30" s="3"/>
      <c r="H30" s="14">
        <v>1.1206018518518518E-3</v>
      </c>
    </row>
    <row r="31" spans="1:8" x14ac:dyDescent="0.2">
      <c r="A31" s="39" t="s">
        <v>64</v>
      </c>
      <c r="B31" s="2">
        <v>11</v>
      </c>
      <c r="C31" s="3">
        <v>42.85</v>
      </c>
      <c r="D31" s="3">
        <v>51.56</v>
      </c>
      <c r="E31" s="3">
        <v>58.87</v>
      </c>
      <c r="F31" s="3"/>
      <c r="G31" s="3">
        <v>24.5</v>
      </c>
      <c r="H31" s="14">
        <v>1.2098379629629629E-3</v>
      </c>
    </row>
    <row r="32" spans="1:8" x14ac:dyDescent="0.2">
      <c r="A32" s="39" t="s">
        <v>30</v>
      </c>
      <c r="B32" s="2">
        <v>11</v>
      </c>
      <c r="C32" s="3">
        <v>37.67</v>
      </c>
      <c r="D32" s="3">
        <v>44.13</v>
      </c>
      <c r="E32" s="9">
        <v>57.22</v>
      </c>
      <c r="F32" s="3">
        <v>47.43</v>
      </c>
      <c r="G32" s="3"/>
      <c r="H32" s="14">
        <v>1.0341435185185184E-3</v>
      </c>
    </row>
    <row r="33" spans="1:8" x14ac:dyDescent="0.2">
      <c r="A33" s="39" t="s">
        <v>54</v>
      </c>
      <c r="B33" s="2">
        <v>11</v>
      </c>
      <c r="C33" s="2">
        <v>38.31</v>
      </c>
      <c r="D33" s="3">
        <v>44.59</v>
      </c>
      <c r="E33" s="3">
        <v>53.78</v>
      </c>
      <c r="F33" s="3">
        <v>52.31</v>
      </c>
      <c r="G33" s="15"/>
      <c r="H33" s="14">
        <v>1.0608796296296295E-3</v>
      </c>
    </row>
    <row r="34" spans="1:8" x14ac:dyDescent="0.2">
      <c r="A34" s="39" t="s">
        <v>65</v>
      </c>
      <c r="B34" s="2">
        <v>11</v>
      </c>
      <c r="C34" s="3">
        <v>38.85</v>
      </c>
      <c r="D34" s="3">
        <v>50.67</v>
      </c>
      <c r="E34" s="3">
        <v>56.96</v>
      </c>
      <c r="F34" s="3">
        <v>58.37</v>
      </c>
      <c r="G34" s="3"/>
      <c r="H34" s="14">
        <v>1.0763888888888889E-3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DF33-9C1F-4AAD-8CB2-F70C43510B83}">
  <dimension ref="A1:N34"/>
  <sheetViews>
    <sheetView topLeftCell="A9" zoomScale="90" zoomScaleNormal="90" workbookViewId="0">
      <selection activeCell="H32" sqref="H32"/>
    </sheetView>
  </sheetViews>
  <sheetFormatPr baseColWidth="10" defaultColWidth="8.83203125" defaultRowHeight="15" x14ac:dyDescent="0.2"/>
  <cols>
    <col min="1" max="1" width="18.6640625" bestFit="1" customWidth="1"/>
    <col min="8" max="8" width="9.83203125" style="17" bestFit="1" customWidth="1"/>
    <col min="9" max="9" width="10.1640625" customWidth="1"/>
    <col min="11" max="11" width="13.5" bestFit="1" customWidth="1"/>
    <col min="12" max="12" width="21.83203125" bestFit="1" customWidth="1"/>
    <col min="13" max="13" width="21.5" bestFit="1" customWidth="1"/>
  </cols>
  <sheetData>
    <row r="1" spans="1:14" s="6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33</v>
      </c>
      <c r="J1" s="11" t="s">
        <v>34</v>
      </c>
      <c r="K1"/>
      <c r="L1"/>
      <c r="M1"/>
      <c r="N1"/>
    </row>
    <row r="2" spans="1:14" x14ac:dyDescent="0.2">
      <c r="A2" s="39" t="s">
        <v>53</v>
      </c>
      <c r="B2" s="4">
        <v>8</v>
      </c>
      <c r="C2" s="9">
        <f>Results!C2-4</f>
        <v>36.56</v>
      </c>
      <c r="D2" s="9">
        <f>Results!D2-4</f>
        <v>46.06</v>
      </c>
      <c r="E2" s="9">
        <f>Results!E2-4</f>
        <v>54.16</v>
      </c>
      <c r="F2" s="3"/>
      <c r="G2" s="42">
        <f>Results!G2-2</f>
        <v>18.809999999999999</v>
      </c>
      <c r="H2" s="14">
        <v>1.0746527777777777E-3</v>
      </c>
      <c r="I2" s="17"/>
      <c r="J2" s="41" t="s">
        <v>57</v>
      </c>
      <c r="K2" s="12" t="s">
        <v>58</v>
      </c>
      <c r="L2" s="12" t="s">
        <v>59</v>
      </c>
      <c r="M2" s="13" t="s">
        <v>60</v>
      </c>
      <c r="N2" s="6"/>
    </row>
    <row r="3" spans="1:14" x14ac:dyDescent="0.2">
      <c r="A3" s="38" t="s">
        <v>39</v>
      </c>
      <c r="B3" s="2">
        <v>9</v>
      </c>
      <c r="C3" s="42">
        <f>Results!C3-2</f>
        <v>35.049999999999997</v>
      </c>
      <c r="D3" s="3">
        <f>Results!D3-2</f>
        <v>43.39</v>
      </c>
      <c r="E3" s="3">
        <f>Results!E3-2</f>
        <v>52.47</v>
      </c>
      <c r="F3" s="3">
        <v>46.11</v>
      </c>
      <c r="G3" s="3"/>
      <c r="H3" s="14">
        <v>1.0311342592592592E-3</v>
      </c>
      <c r="I3" s="17"/>
      <c r="J3" s="2" t="s">
        <v>10</v>
      </c>
      <c r="K3" s="12" t="s">
        <v>11</v>
      </c>
      <c r="L3" s="12" t="s">
        <v>18</v>
      </c>
      <c r="M3" s="13" t="s">
        <v>35</v>
      </c>
    </row>
    <row r="4" spans="1:14" x14ac:dyDescent="0.2">
      <c r="A4" s="39" t="s">
        <v>41</v>
      </c>
      <c r="B4" s="4">
        <v>9</v>
      </c>
      <c r="C4" s="3">
        <f>Results!C4-2</f>
        <v>41.44</v>
      </c>
      <c r="D4" s="3">
        <f>Results!D4-2</f>
        <v>50.19</v>
      </c>
      <c r="E4" s="14">
        <v>7.4548611111111105E-4</v>
      </c>
      <c r="F4" s="2"/>
      <c r="G4" s="3">
        <f>Results!G4-1</f>
        <v>25.16</v>
      </c>
      <c r="H4" s="14"/>
      <c r="I4" s="17"/>
      <c r="J4" s="2" t="s">
        <v>12</v>
      </c>
      <c r="K4" s="2" t="s">
        <v>13</v>
      </c>
      <c r="L4" s="2"/>
      <c r="M4" s="2"/>
    </row>
    <row r="5" spans="1:14" x14ac:dyDescent="0.2">
      <c r="A5" s="39" t="s">
        <v>43</v>
      </c>
      <c r="B5" s="4">
        <v>9</v>
      </c>
      <c r="C5" s="3">
        <f>Results!C5-2</f>
        <v>41.51</v>
      </c>
      <c r="D5" s="3">
        <f>Results!D5-2</f>
        <v>49.47</v>
      </c>
      <c r="E5" s="14">
        <v>7.1145833333333337E-4</v>
      </c>
      <c r="F5" s="14"/>
      <c r="G5" s="3">
        <f>Results!G5-1</f>
        <v>24.41</v>
      </c>
      <c r="H5" s="14"/>
      <c r="I5" s="17"/>
      <c r="J5" s="2" t="s">
        <v>14</v>
      </c>
      <c r="K5" s="12" t="s">
        <v>17</v>
      </c>
      <c r="L5" s="2"/>
      <c r="M5" s="13" t="s">
        <v>37</v>
      </c>
    </row>
    <row r="6" spans="1:14" x14ac:dyDescent="0.2">
      <c r="A6" s="39" t="s">
        <v>46</v>
      </c>
      <c r="B6" s="4">
        <v>10</v>
      </c>
      <c r="C6" s="3">
        <v>41.22</v>
      </c>
      <c r="D6" s="3">
        <v>49.32</v>
      </c>
      <c r="E6" s="14">
        <v>7.0266203703703701E-4</v>
      </c>
      <c r="F6" s="3">
        <v>55.1</v>
      </c>
      <c r="G6" s="3"/>
      <c r="H6" s="14">
        <v>1.1732638888888888E-3</v>
      </c>
      <c r="I6" s="17"/>
      <c r="J6" s="2" t="s">
        <v>15</v>
      </c>
      <c r="K6" s="12" t="s">
        <v>16</v>
      </c>
      <c r="L6" s="2"/>
      <c r="M6" s="13" t="s">
        <v>36</v>
      </c>
    </row>
    <row r="7" spans="1:14" x14ac:dyDescent="0.2">
      <c r="A7" s="39" t="s">
        <v>40</v>
      </c>
      <c r="B7" s="4">
        <v>10</v>
      </c>
      <c r="C7" s="3">
        <v>42.22</v>
      </c>
      <c r="D7" s="3">
        <v>50.52</v>
      </c>
      <c r="E7" s="14">
        <v>6.9826388888888889E-4</v>
      </c>
      <c r="F7" s="3"/>
      <c r="G7" s="3">
        <v>23.6</v>
      </c>
      <c r="H7" s="14">
        <v>1.1893518518518518E-3</v>
      </c>
      <c r="I7" s="17"/>
    </row>
    <row r="8" spans="1:14" x14ac:dyDescent="0.2">
      <c r="A8" s="39" t="s">
        <v>27</v>
      </c>
      <c r="B8" s="4">
        <v>10</v>
      </c>
      <c r="C8" s="3">
        <v>39.46</v>
      </c>
      <c r="D8" s="9">
        <v>48.63</v>
      </c>
      <c r="E8" s="14">
        <v>7.0787037037037032E-4</v>
      </c>
      <c r="F8" s="14">
        <v>7.5046296296296298E-4</v>
      </c>
      <c r="G8" s="3"/>
      <c r="H8" s="14">
        <v>1.1024305555555555E-3</v>
      </c>
      <c r="I8" s="17"/>
    </row>
    <row r="9" spans="1:14" x14ac:dyDescent="0.2">
      <c r="A9" s="39" t="s">
        <v>47</v>
      </c>
      <c r="B9" s="4">
        <v>10</v>
      </c>
      <c r="C9" s="3">
        <v>43.12</v>
      </c>
      <c r="D9" s="3">
        <v>57.09</v>
      </c>
      <c r="E9" s="14">
        <v>7.1006944444444448E-4</v>
      </c>
      <c r="F9" s="3"/>
      <c r="G9" s="3">
        <v>28.21</v>
      </c>
      <c r="H9" s="14">
        <v>1.2599537037037037E-3</v>
      </c>
      <c r="I9" s="17"/>
    </row>
    <row r="10" spans="1:14" x14ac:dyDescent="0.2">
      <c r="A10" s="39" t="s">
        <v>28</v>
      </c>
      <c r="B10" s="4">
        <v>10</v>
      </c>
      <c r="C10" s="3">
        <v>48.35</v>
      </c>
      <c r="D10" s="3">
        <v>57.28</v>
      </c>
      <c r="E10" s="14">
        <v>7.8379629629629632E-4</v>
      </c>
      <c r="F10" s="3"/>
      <c r="G10" s="3">
        <v>30.41</v>
      </c>
      <c r="H10" s="14">
        <v>1.3538194444444444E-3</v>
      </c>
      <c r="I10" s="17"/>
    </row>
    <row r="11" spans="1:14" x14ac:dyDescent="0.2">
      <c r="A11" s="39" t="s">
        <v>42</v>
      </c>
      <c r="B11" s="4">
        <v>10</v>
      </c>
      <c r="C11" s="3">
        <v>40.15</v>
      </c>
      <c r="D11" s="3">
        <v>50.78</v>
      </c>
      <c r="E11" s="14">
        <v>7.0914351851851856E-4</v>
      </c>
      <c r="F11" s="3"/>
      <c r="G11" s="3">
        <v>21.9</v>
      </c>
      <c r="H11" s="14">
        <v>1.0914351851851851E-3</v>
      </c>
      <c r="I11" s="17"/>
      <c r="J11" s="7" t="s">
        <v>25</v>
      </c>
    </row>
    <row r="12" spans="1:14" x14ac:dyDescent="0.2">
      <c r="A12" s="39" t="s">
        <v>52</v>
      </c>
      <c r="B12" s="4">
        <v>10</v>
      </c>
      <c r="C12" s="3">
        <v>49.42</v>
      </c>
      <c r="D12" s="3">
        <v>59.76</v>
      </c>
      <c r="E12" s="14">
        <v>7.6307870370370375E-4</v>
      </c>
      <c r="F12" s="3"/>
      <c r="G12" s="3">
        <v>26.13</v>
      </c>
      <c r="H12" s="14">
        <v>1.3749999999999999E-3</v>
      </c>
      <c r="I12" s="17"/>
    </row>
    <row r="13" spans="1:14" x14ac:dyDescent="0.2">
      <c r="A13" s="39" t="s">
        <v>61</v>
      </c>
      <c r="B13" s="4">
        <v>10</v>
      </c>
      <c r="C13" s="2">
        <v>46.23</v>
      </c>
      <c r="D13" s="2">
        <v>51.79</v>
      </c>
      <c r="E13" s="14">
        <v>8.9120370370370373E-4</v>
      </c>
      <c r="F13" s="2"/>
      <c r="G13" s="2">
        <v>31.41</v>
      </c>
      <c r="H13" s="14">
        <v>1.3731481481481481E-3</v>
      </c>
      <c r="I13" s="17"/>
    </row>
    <row r="14" spans="1:14" x14ac:dyDescent="0.2">
      <c r="A14" s="39" t="s">
        <v>48</v>
      </c>
      <c r="B14" s="4">
        <v>10</v>
      </c>
      <c r="C14" s="3">
        <v>45.5</v>
      </c>
      <c r="D14" s="14">
        <v>7.5659722222222231E-4</v>
      </c>
      <c r="E14" s="2">
        <v>58.63</v>
      </c>
      <c r="F14" s="14"/>
      <c r="G14" s="2">
        <v>35.19</v>
      </c>
      <c r="H14" s="14">
        <v>1.255787037037037E-3</v>
      </c>
      <c r="I14" s="19"/>
    </row>
    <row r="15" spans="1:14" x14ac:dyDescent="0.2">
      <c r="A15" s="39" t="s">
        <v>50</v>
      </c>
      <c r="B15" s="4">
        <v>10</v>
      </c>
      <c r="C15" s="3">
        <v>44.83</v>
      </c>
      <c r="D15" s="14">
        <v>6.962962962962962E-4</v>
      </c>
      <c r="E15" s="14">
        <v>7.8240740740740734E-4</v>
      </c>
      <c r="F15" s="3"/>
      <c r="G15" s="3">
        <v>34.15</v>
      </c>
      <c r="H15" s="14">
        <v>1.2512731481481481E-3</v>
      </c>
      <c r="I15" s="19"/>
    </row>
    <row r="16" spans="1:14" x14ac:dyDescent="0.2">
      <c r="A16" s="39" t="s">
        <v>44</v>
      </c>
      <c r="B16" s="4">
        <v>10</v>
      </c>
      <c r="C16" s="3">
        <v>46.47</v>
      </c>
      <c r="D16" s="3">
        <v>57.03</v>
      </c>
      <c r="E16" s="14">
        <v>7.8634259259259261E-4</v>
      </c>
      <c r="F16" s="3"/>
      <c r="G16" s="3">
        <v>25.56</v>
      </c>
      <c r="H16" s="14">
        <v>1.3386574074074073E-3</v>
      </c>
      <c r="I16" s="19"/>
    </row>
    <row r="17" spans="1:9" x14ac:dyDescent="0.2">
      <c r="A17" s="39" t="s">
        <v>8</v>
      </c>
      <c r="B17" s="4">
        <v>10</v>
      </c>
      <c r="C17" s="3">
        <v>41.53</v>
      </c>
      <c r="D17" s="3">
        <v>49.27</v>
      </c>
      <c r="E17" s="3">
        <v>58.76</v>
      </c>
      <c r="F17" s="3">
        <v>54.28</v>
      </c>
      <c r="G17" s="3"/>
      <c r="H17" s="14">
        <v>1.196064814814815E-3</v>
      </c>
      <c r="I17" s="19"/>
    </row>
    <row r="18" spans="1:9" x14ac:dyDescent="0.2">
      <c r="A18" s="39" t="s">
        <v>62</v>
      </c>
      <c r="B18" s="4">
        <v>10</v>
      </c>
      <c r="C18" s="3">
        <v>42.89</v>
      </c>
      <c r="D18" s="3">
        <v>52.94</v>
      </c>
      <c r="E18" s="14">
        <v>8.2962962962962971E-4</v>
      </c>
      <c r="F18" s="3">
        <v>58.02</v>
      </c>
      <c r="G18" s="3"/>
      <c r="H18" s="14">
        <v>1.2900462962962963E-3</v>
      </c>
      <c r="I18" s="19"/>
    </row>
    <row r="19" spans="1:9" x14ac:dyDescent="0.2">
      <c r="A19" s="39" t="s">
        <v>29</v>
      </c>
      <c r="B19" s="4">
        <v>10</v>
      </c>
      <c r="C19" s="3">
        <v>41.97</v>
      </c>
      <c r="D19" s="3">
        <v>52.29</v>
      </c>
      <c r="E19" s="3">
        <v>54.67</v>
      </c>
      <c r="F19" s="3">
        <v>54.23</v>
      </c>
      <c r="G19" s="3"/>
      <c r="H19" s="14">
        <v>1.2107638888888888E-3</v>
      </c>
      <c r="I19" s="19"/>
    </row>
    <row r="20" spans="1:9" x14ac:dyDescent="0.2">
      <c r="A20" s="39" t="s">
        <v>26</v>
      </c>
      <c r="B20" s="4">
        <v>10</v>
      </c>
      <c r="C20" s="3">
        <v>45.94</v>
      </c>
      <c r="D20" s="3">
        <v>53.59</v>
      </c>
      <c r="E20" s="3">
        <v>56.71</v>
      </c>
      <c r="F20" s="3">
        <v>58.56</v>
      </c>
      <c r="G20" s="3"/>
      <c r="H20" s="14">
        <v>1.2510416666666668E-3</v>
      </c>
      <c r="I20" s="19"/>
    </row>
    <row r="21" spans="1:9" x14ac:dyDescent="0.2">
      <c r="A21" s="39" t="s">
        <v>31</v>
      </c>
      <c r="B21" s="4">
        <v>10</v>
      </c>
      <c r="C21" s="3">
        <v>44.35</v>
      </c>
      <c r="D21" s="3">
        <v>48.95</v>
      </c>
      <c r="E21" s="3">
        <v>57.29</v>
      </c>
      <c r="F21" s="3">
        <v>54.12</v>
      </c>
      <c r="G21" s="3"/>
      <c r="H21" s="14">
        <v>1.2050925925925927E-3</v>
      </c>
      <c r="I21" s="19"/>
    </row>
    <row r="22" spans="1:9" x14ac:dyDescent="0.2">
      <c r="A22" s="39" t="s">
        <v>7</v>
      </c>
      <c r="B22" s="4">
        <v>10</v>
      </c>
      <c r="C22" s="3">
        <v>37.840000000000003</v>
      </c>
      <c r="D22" s="9">
        <v>42.78</v>
      </c>
      <c r="E22" s="14">
        <v>7.5011574074074076E-4</v>
      </c>
      <c r="F22" s="2">
        <v>53.53</v>
      </c>
      <c r="G22" s="3"/>
      <c r="H22" s="14">
        <v>1.0738425925925926E-3</v>
      </c>
      <c r="I22" s="19"/>
    </row>
    <row r="23" spans="1:9" x14ac:dyDescent="0.2">
      <c r="A23" s="39" t="s">
        <v>45</v>
      </c>
      <c r="B23" s="4">
        <v>10</v>
      </c>
      <c r="C23" s="3">
        <v>37.89</v>
      </c>
      <c r="D23" s="3">
        <v>45.06</v>
      </c>
      <c r="E23" s="3">
        <v>47.03</v>
      </c>
      <c r="F23" s="42">
        <v>42.13</v>
      </c>
      <c r="G23" s="3"/>
      <c r="H23" s="14">
        <v>1.0689814814814815E-3</v>
      </c>
      <c r="I23" s="19"/>
    </row>
    <row r="24" spans="1:9" x14ac:dyDescent="0.2">
      <c r="A24" s="39" t="s">
        <v>63</v>
      </c>
      <c r="B24" s="4">
        <v>10</v>
      </c>
      <c r="C24" s="3">
        <v>42.04</v>
      </c>
      <c r="D24" s="3">
        <v>53.14</v>
      </c>
      <c r="E24" s="14">
        <v>7.9722222222222217E-4</v>
      </c>
      <c r="F24" s="14">
        <v>6.9548611111111113E-4</v>
      </c>
      <c r="G24" s="3"/>
      <c r="H24" s="14">
        <v>1.2291666666666666E-3</v>
      </c>
      <c r="I24" s="19"/>
    </row>
    <row r="25" spans="1:9" x14ac:dyDescent="0.2">
      <c r="A25" s="39" t="s">
        <v>32</v>
      </c>
      <c r="B25" s="4">
        <v>10</v>
      </c>
      <c r="C25" s="3">
        <v>35.659999999999997</v>
      </c>
      <c r="D25" s="3">
        <v>44.36</v>
      </c>
      <c r="E25" s="42">
        <v>48.86</v>
      </c>
      <c r="F25" s="3">
        <v>45.36</v>
      </c>
      <c r="G25" s="3"/>
      <c r="H25" s="43">
        <v>1.012037037037037E-3</v>
      </c>
      <c r="I25" s="19"/>
    </row>
    <row r="26" spans="1:9" x14ac:dyDescent="0.2">
      <c r="A26" s="39" t="s">
        <v>56</v>
      </c>
      <c r="B26" s="4">
        <v>10</v>
      </c>
      <c r="C26" s="3">
        <v>40.909999999999997</v>
      </c>
      <c r="D26" s="3">
        <v>49.81</v>
      </c>
      <c r="E26" s="14">
        <v>7.3356481481481482E-4</v>
      </c>
      <c r="F26" s="3">
        <v>58.09</v>
      </c>
      <c r="G26" s="3"/>
      <c r="H26" s="14">
        <v>1.145486111111111E-3</v>
      </c>
      <c r="I26" s="19"/>
    </row>
    <row r="27" spans="1:9" x14ac:dyDescent="0.2">
      <c r="A27" s="39" t="s">
        <v>51</v>
      </c>
      <c r="B27" s="4">
        <v>10</v>
      </c>
      <c r="C27" s="3">
        <v>44.66</v>
      </c>
      <c r="D27" s="3">
        <v>52.16</v>
      </c>
      <c r="E27" s="14">
        <v>7.1562500000000001E-4</v>
      </c>
      <c r="F27" s="3"/>
      <c r="G27" s="3">
        <v>27.4</v>
      </c>
      <c r="H27" s="14">
        <v>1.2461805555555555E-3</v>
      </c>
      <c r="I27" s="19"/>
    </row>
    <row r="28" spans="1:9" x14ac:dyDescent="0.2">
      <c r="A28" s="39" t="s">
        <v>49</v>
      </c>
      <c r="B28" s="4">
        <v>10</v>
      </c>
      <c r="C28" s="3">
        <v>42.13</v>
      </c>
      <c r="D28" s="3">
        <v>53.81</v>
      </c>
      <c r="E28" s="14">
        <v>8.4675925925925923E-4</v>
      </c>
      <c r="F28" s="3"/>
      <c r="G28" s="3">
        <v>27.5</v>
      </c>
      <c r="H28" s="14">
        <v>1.2575231481481482E-3</v>
      </c>
      <c r="I28" s="19"/>
    </row>
    <row r="29" spans="1:9" x14ac:dyDescent="0.2">
      <c r="A29" s="39" t="s">
        <v>9</v>
      </c>
      <c r="B29" s="4">
        <v>10</v>
      </c>
      <c r="C29" s="9">
        <v>35.39</v>
      </c>
      <c r="D29" s="42">
        <v>41.25</v>
      </c>
      <c r="E29" s="3">
        <v>48.99</v>
      </c>
      <c r="F29" s="3">
        <v>43.87</v>
      </c>
      <c r="G29" s="3"/>
      <c r="H29" s="14">
        <v>1.1155092592592592E-3</v>
      </c>
      <c r="I29" s="17"/>
    </row>
    <row r="30" spans="1:9" x14ac:dyDescent="0.2">
      <c r="A30" s="39" t="s">
        <v>55</v>
      </c>
      <c r="B30" s="4">
        <v>10</v>
      </c>
      <c r="C30" s="3">
        <v>42.08</v>
      </c>
      <c r="D30" s="3">
        <v>44.81</v>
      </c>
      <c r="E30" s="3">
        <v>58.61</v>
      </c>
      <c r="F30" s="3">
        <v>58.86</v>
      </c>
      <c r="G30" s="3"/>
      <c r="H30" s="14">
        <v>1.1206018518518518E-3</v>
      </c>
      <c r="I30" s="17"/>
    </row>
    <row r="31" spans="1:9" x14ac:dyDescent="0.2">
      <c r="A31" s="39" t="s">
        <v>64</v>
      </c>
      <c r="B31" s="2">
        <v>11</v>
      </c>
      <c r="C31" s="3">
        <f>Results!C31+2</f>
        <v>44.85</v>
      </c>
      <c r="D31" s="3">
        <f>Results!D31+2</f>
        <v>53.56</v>
      </c>
      <c r="E31" s="14">
        <v>7.0451388888888885E-4</v>
      </c>
      <c r="F31" s="3"/>
      <c r="G31" s="3">
        <v>25.5</v>
      </c>
      <c r="H31" s="14">
        <v>1.2561342592592594E-3</v>
      </c>
      <c r="I31" s="17"/>
    </row>
    <row r="32" spans="1:9" x14ac:dyDescent="0.2">
      <c r="A32" s="39" t="s">
        <v>30</v>
      </c>
      <c r="B32" s="2">
        <v>11</v>
      </c>
      <c r="C32" s="3">
        <f>Results!C32+2</f>
        <v>39.67</v>
      </c>
      <c r="D32" s="3">
        <f>Results!D32+2</f>
        <v>46.13</v>
      </c>
      <c r="E32" s="3">
        <f>Results!E32+2</f>
        <v>59.22</v>
      </c>
      <c r="F32" s="3">
        <f>Results!F32+2</f>
        <v>49.43</v>
      </c>
      <c r="G32" s="3"/>
      <c r="H32" s="14">
        <v>1.0804398148148147E-3</v>
      </c>
      <c r="I32" s="18"/>
    </row>
    <row r="33" spans="1:9" x14ac:dyDescent="0.2">
      <c r="A33" s="39" t="s">
        <v>54</v>
      </c>
      <c r="B33" s="2">
        <v>11</v>
      </c>
      <c r="C33" s="3">
        <f>Results!C33+2</f>
        <v>40.31</v>
      </c>
      <c r="D33" s="3">
        <f>Results!D33+2</f>
        <v>46.59</v>
      </c>
      <c r="E33" s="3">
        <f>Results!E33+2</f>
        <v>55.78</v>
      </c>
      <c r="F33" s="3">
        <f>Results!F33+2</f>
        <v>54.31</v>
      </c>
      <c r="G33" s="15"/>
      <c r="H33" s="14">
        <v>1.1071759259259259E-3</v>
      </c>
      <c r="I33" s="17"/>
    </row>
    <row r="34" spans="1:9" x14ac:dyDescent="0.2">
      <c r="A34" s="39" t="s">
        <v>65</v>
      </c>
      <c r="B34" s="2">
        <v>11</v>
      </c>
      <c r="C34" s="3">
        <f>Results!C34+2</f>
        <v>40.85</v>
      </c>
      <c r="D34" s="3">
        <f>Results!D34+2</f>
        <v>52.67</v>
      </c>
      <c r="E34" s="3">
        <f>Results!E34+2</f>
        <v>58.96</v>
      </c>
      <c r="F34" s="14">
        <v>6.9872685185185185E-4</v>
      </c>
      <c r="G34" s="3"/>
      <c r="H34" s="14">
        <v>1.1226851851851851E-3</v>
      </c>
      <c r="I3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E7FF-CFE2-4D09-A0D2-3996D14D59BC}">
  <dimension ref="A1:G16"/>
  <sheetViews>
    <sheetView tabSelected="1" workbookViewId="0">
      <selection activeCell="B7" sqref="B7"/>
    </sheetView>
  </sheetViews>
  <sheetFormatPr baseColWidth="10" defaultColWidth="8.83203125" defaultRowHeight="15" x14ac:dyDescent="0.2"/>
  <cols>
    <col min="1" max="1" width="9.83203125" bestFit="1" customWidth="1"/>
    <col min="2" max="2" width="14.5" bestFit="1" customWidth="1"/>
    <col min="3" max="3" width="16.1640625" bestFit="1" customWidth="1"/>
    <col min="4" max="4" width="15.5" bestFit="1" customWidth="1"/>
    <col min="5" max="5" width="15.1640625" bestFit="1" customWidth="1"/>
    <col min="6" max="6" width="17.1640625" bestFit="1" customWidth="1"/>
    <col min="7" max="7" width="15.6640625" customWidth="1"/>
  </cols>
  <sheetData>
    <row r="1" spans="1:7" ht="16" thickBot="1" x14ac:dyDescent="0.25"/>
    <row r="2" spans="1:7" ht="16" thickBot="1" x14ac:dyDescent="0.25">
      <c r="A2" s="20" t="s">
        <v>19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30" t="s">
        <v>33</v>
      </c>
    </row>
    <row r="3" spans="1:7" x14ac:dyDescent="0.2">
      <c r="A3" s="22" t="s">
        <v>38</v>
      </c>
      <c r="B3" s="23" t="s">
        <v>53</v>
      </c>
      <c r="C3" s="23" t="s">
        <v>53</v>
      </c>
      <c r="D3" s="23" t="s">
        <v>53</v>
      </c>
      <c r="E3" s="23"/>
      <c r="F3" s="34" t="s">
        <v>53</v>
      </c>
      <c r="G3" s="24" t="s">
        <v>53</v>
      </c>
    </row>
    <row r="4" spans="1:7" x14ac:dyDescent="0.2">
      <c r="A4" s="25" t="s">
        <v>23</v>
      </c>
      <c r="B4" s="44">
        <v>40.56</v>
      </c>
      <c r="C4" s="44">
        <v>50.06</v>
      </c>
      <c r="D4" s="45">
        <v>58.16</v>
      </c>
      <c r="E4" s="44"/>
      <c r="F4" s="46">
        <v>20.81</v>
      </c>
      <c r="G4" s="31">
        <v>1.1672453703703704E-3</v>
      </c>
    </row>
    <row r="5" spans="1:7" ht="16" thickBot="1" x14ac:dyDescent="0.25">
      <c r="A5" s="28" t="s">
        <v>24</v>
      </c>
      <c r="B5" s="29">
        <f>B4-4</f>
        <v>36.56</v>
      </c>
      <c r="C5" s="29">
        <f>C4-4</f>
        <v>46.06</v>
      </c>
      <c r="D5" s="29">
        <f>D4-4</f>
        <v>54.16</v>
      </c>
      <c r="E5" s="50"/>
      <c r="F5" s="35">
        <v>18.809999999999999</v>
      </c>
      <c r="G5" s="32">
        <v>1.0746527777777777E-3</v>
      </c>
    </row>
    <row r="6" spans="1:7" x14ac:dyDescent="0.2">
      <c r="A6" s="22" t="s">
        <v>20</v>
      </c>
      <c r="B6" s="34" t="s">
        <v>39</v>
      </c>
      <c r="C6" s="23" t="s">
        <v>39</v>
      </c>
      <c r="D6" s="23" t="s">
        <v>39</v>
      </c>
      <c r="E6" s="23" t="s">
        <v>39</v>
      </c>
      <c r="F6" s="23"/>
      <c r="G6" s="24" t="s">
        <v>39</v>
      </c>
    </row>
    <row r="7" spans="1:7" x14ac:dyDescent="0.2">
      <c r="A7" s="25" t="s">
        <v>23</v>
      </c>
      <c r="B7" s="33">
        <v>37.049999999999997</v>
      </c>
      <c r="C7" s="45">
        <v>45.39</v>
      </c>
      <c r="D7" s="45">
        <v>54.47</v>
      </c>
      <c r="E7" s="45">
        <v>48.11</v>
      </c>
      <c r="F7" s="27"/>
      <c r="G7" s="31">
        <v>1.0774305555555556E-3</v>
      </c>
    </row>
    <row r="8" spans="1:7" ht="16" thickBot="1" x14ac:dyDescent="0.25">
      <c r="A8" s="28" t="s">
        <v>24</v>
      </c>
      <c r="B8" s="35">
        <f>B7-2</f>
        <v>35.049999999999997</v>
      </c>
      <c r="C8" s="29">
        <f>C7-2</f>
        <v>43.39</v>
      </c>
      <c r="D8" s="29">
        <f>D7-2</f>
        <v>52.47</v>
      </c>
      <c r="E8" s="29">
        <f>E7-2</f>
        <v>46.11</v>
      </c>
      <c r="F8" s="10"/>
      <c r="G8" s="32">
        <v>1.0311342592592592E-3</v>
      </c>
    </row>
    <row r="9" spans="1:7" x14ac:dyDescent="0.2">
      <c r="A9" s="22" t="s">
        <v>21</v>
      </c>
      <c r="B9" s="23" t="s">
        <v>9</v>
      </c>
      <c r="C9" s="34" t="s">
        <v>9</v>
      </c>
      <c r="D9" s="34" t="s">
        <v>32</v>
      </c>
      <c r="E9" s="34" t="s">
        <v>45</v>
      </c>
      <c r="F9" s="23" t="s">
        <v>42</v>
      </c>
      <c r="G9" s="36" t="s">
        <v>32</v>
      </c>
    </row>
    <row r="10" spans="1:7" x14ac:dyDescent="0.2">
      <c r="A10" s="25" t="s">
        <v>23</v>
      </c>
      <c r="B10" s="45">
        <v>35.39</v>
      </c>
      <c r="C10" s="33">
        <v>41.25</v>
      </c>
      <c r="D10" s="33">
        <v>48.86</v>
      </c>
      <c r="E10" s="33">
        <v>42.13</v>
      </c>
      <c r="F10" s="45">
        <v>21.9</v>
      </c>
      <c r="G10" s="37">
        <v>1.012037037037037E-3</v>
      </c>
    </row>
    <row r="11" spans="1:7" ht="16" thickBot="1" x14ac:dyDescent="0.25">
      <c r="A11" s="28" t="s">
        <v>24</v>
      </c>
      <c r="B11" s="50">
        <v>35.39</v>
      </c>
      <c r="C11" s="35">
        <v>41.25</v>
      </c>
      <c r="D11" s="35">
        <v>48.86</v>
      </c>
      <c r="E11" s="35">
        <v>42.13</v>
      </c>
      <c r="F11" s="50">
        <v>21.9</v>
      </c>
      <c r="G11" s="53">
        <v>1.012037037037037E-3</v>
      </c>
    </row>
    <row r="12" spans="1:7" x14ac:dyDescent="0.2">
      <c r="A12" s="47" t="s">
        <v>22</v>
      </c>
      <c r="B12" s="48" t="s">
        <v>30</v>
      </c>
      <c r="C12" s="48" t="s">
        <v>30</v>
      </c>
      <c r="D12" s="48" t="s">
        <v>54</v>
      </c>
      <c r="E12" s="48" t="s">
        <v>30</v>
      </c>
      <c r="F12" s="48" t="s">
        <v>64</v>
      </c>
      <c r="G12" s="49" t="s">
        <v>30</v>
      </c>
    </row>
    <row r="13" spans="1:7" x14ac:dyDescent="0.2">
      <c r="A13" s="25" t="s">
        <v>23</v>
      </c>
      <c r="B13" s="45">
        <v>37.67</v>
      </c>
      <c r="C13" s="45">
        <v>44.13</v>
      </c>
      <c r="D13" s="45">
        <v>53.78</v>
      </c>
      <c r="E13" s="45">
        <v>47.43</v>
      </c>
      <c r="F13" s="26">
        <v>24.5</v>
      </c>
      <c r="G13" s="31">
        <v>1.0341435185185184E-3</v>
      </c>
    </row>
    <row r="14" spans="1:7" ht="16" thickBot="1" x14ac:dyDescent="0.25">
      <c r="A14" s="28" t="s">
        <v>24</v>
      </c>
      <c r="B14" s="29">
        <f>B13+2</f>
        <v>39.67</v>
      </c>
      <c r="C14" s="29">
        <f>C13+2</f>
        <v>46.13</v>
      </c>
      <c r="D14" s="29">
        <f>D13+2</f>
        <v>55.78</v>
      </c>
      <c r="E14" s="29">
        <f>E13+2</f>
        <v>49.43</v>
      </c>
      <c r="F14" s="29">
        <v>25.5</v>
      </c>
      <c r="G14" s="32">
        <v>1.0804398148148147E-3</v>
      </c>
    </row>
    <row r="16" spans="1:7" x14ac:dyDescent="0.2">
      <c r="A16" s="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KOTP Adjusted times</vt:lpstr>
      <vt:lpstr>Age Group Winners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Weller</dc:creator>
  <cp:lastModifiedBy>Stuart Swaffer</cp:lastModifiedBy>
  <dcterms:created xsi:type="dcterms:W3CDTF">2023-12-18T10:20:21Z</dcterms:created>
  <dcterms:modified xsi:type="dcterms:W3CDTF">2024-12-09T20:17:18Z</dcterms:modified>
</cp:coreProperties>
</file>