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/Users/markstaiger/Desktop/Woking Swim Club/Associates folder/King of the Pool/"/>
    </mc:Choice>
  </mc:AlternateContent>
  <xr:revisionPtr revIDLastSave="0" documentId="13_ncr:1_{BDEFA6A6-1C11-324C-A4A7-AE1085F4D4A6}" xr6:coauthVersionLast="47" xr6:coauthVersionMax="47" xr10:uidLastSave="{00000000-0000-0000-0000-000000000000}"/>
  <bookViews>
    <workbookView xWindow="19700" yWindow="6560" windowWidth="38400" windowHeight="19900" activeTab="1" xr2:uid="{00000000-000D-0000-FFFF-FFFF00000000}"/>
  </bookViews>
  <sheets>
    <sheet name="Actual" sheetId="1" r:id="rId1"/>
    <sheet name="Handicap" sheetId="2" r:id="rId2"/>
    <sheet name="KOTP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" i="2" l="1"/>
  <c r="K23" i="2"/>
  <c r="H23" i="2"/>
  <c r="N24" i="2"/>
  <c r="N27" i="2"/>
  <c r="N26" i="2"/>
  <c r="N25" i="2"/>
  <c r="N16" i="2"/>
  <c r="N17" i="2"/>
  <c r="N18" i="2"/>
  <c r="N19" i="2"/>
  <c r="N20" i="2"/>
  <c r="N21" i="2"/>
  <c r="N22" i="2"/>
  <c r="N15" i="2"/>
  <c r="K27" i="2"/>
  <c r="K24" i="2"/>
  <c r="K22" i="2"/>
  <c r="K19" i="2"/>
  <c r="K16" i="2"/>
  <c r="H24" i="2"/>
  <c r="E24" i="2"/>
  <c r="E27" i="2"/>
  <c r="E26" i="2"/>
  <c r="E25" i="2"/>
  <c r="E23" i="2"/>
  <c r="E22" i="2"/>
  <c r="E21" i="2"/>
  <c r="E20" i="2"/>
  <c r="E19" i="2"/>
  <c r="E18" i="2"/>
  <c r="E17" i="2"/>
  <c r="E16" i="2"/>
  <c r="E15" i="2"/>
  <c r="N8" i="2"/>
  <c r="K12" i="2"/>
  <c r="K11" i="2"/>
  <c r="K10" i="2"/>
  <c r="K9" i="2"/>
  <c r="K8" i="2"/>
  <c r="K7" i="2"/>
  <c r="K6" i="2"/>
  <c r="K5" i="2"/>
  <c r="K4" i="2"/>
  <c r="K3" i="2"/>
  <c r="E4" i="2"/>
  <c r="E5" i="2"/>
  <c r="E6" i="2"/>
  <c r="E7" i="2"/>
  <c r="E8" i="2"/>
  <c r="E9" i="2"/>
  <c r="E10" i="2"/>
  <c r="E11" i="2"/>
  <c r="E12" i="2"/>
  <c r="E3" i="2"/>
  <c r="E4" i="3"/>
  <c r="C4" i="3"/>
  <c r="B4" i="3"/>
  <c r="D4" i="3"/>
  <c r="D4" i="2"/>
</calcChain>
</file>

<file path=xl/sharedStrings.xml><?xml version="1.0" encoding="utf-8"?>
<sst xmlns="http://schemas.openxmlformats.org/spreadsheetml/2006/main" count="248" uniqueCount="197">
  <si>
    <t>Name</t>
  </si>
  <si>
    <t>DOB</t>
  </si>
  <si>
    <t>Age</t>
  </si>
  <si>
    <t>50 Free</t>
  </si>
  <si>
    <t>50 Back</t>
  </si>
  <si>
    <t>50 Breast</t>
  </si>
  <si>
    <t>25 Fly</t>
  </si>
  <si>
    <t>Jason</t>
  </si>
  <si>
    <t>Romilly</t>
  </si>
  <si>
    <t>Frederick</t>
  </si>
  <si>
    <t>Austin</t>
  </si>
  <si>
    <t>Jack</t>
  </si>
  <si>
    <t>Jonathan</t>
  </si>
  <si>
    <t>Maria</t>
  </si>
  <si>
    <t>Lilly</t>
  </si>
  <si>
    <t>Francesca</t>
  </si>
  <si>
    <t>Max</t>
  </si>
  <si>
    <t>Abby</t>
  </si>
  <si>
    <t>Zayn</t>
  </si>
  <si>
    <t>Evelyn</t>
  </si>
  <si>
    <t>Logan</t>
  </si>
  <si>
    <t>Anastasia</t>
  </si>
  <si>
    <t>Ailsa</t>
  </si>
  <si>
    <t>William</t>
  </si>
  <si>
    <t>Trojanovich</t>
  </si>
  <si>
    <t>George</t>
  </si>
  <si>
    <t>Blofeld</t>
  </si>
  <si>
    <t>Harel</t>
  </si>
  <si>
    <t>Wormleighton</t>
  </si>
  <si>
    <t>Mould</t>
  </si>
  <si>
    <t>Hill</t>
  </si>
  <si>
    <t>Stamenova</t>
  </si>
  <si>
    <t>Nairn</t>
  </si>
  <si>
    <t>Contardo</t>
  </si>
  <si>
    <t>Lockyer</t>
  </si>
  <si>
    <t>Whittaker</t>
  </si>
  <si>
    <t>Truter</t>
  </si>
  <si>
    <t>Pollock</t>
  </si>
  <si>
    <t>Staiger</t>
  </si>
  <si>
    <t>Wotherspoon</t>
  </si>
  <si>
    <t>Charlie</t>
  </si>
  <si>
    <t>Christopher</t>
  </si>
  <si>
    <t>Surname</t>
  </si>
  <si>
    <t>Janson</t>
  </si>
  <si>
    <t>O’Leary</t>
  </si>
  <si>
    <t>DNS</t>
  </si>
  <si>
    <t>X1 - Multiple strokes on front before turn</t>
  </si>
  <si>
    <t>X2 - arms not recovering the water clearly</t>
  </si>
  <si>
    <t>X3 - alternate leg kick on stroke</t>
  </si>
  <si>
    <t>X5 - uneven arms</t>
  </si>
  <si>
    <t>X6 - kick &amp; gliding on front before turn</t>
  </si>
  <si>
    <t>X7 - Flutter kick during stroke</t>
  </si>
  <si>
    <t>71.49 X7</t>
  </si>
  <si>
    <t>42.03 X7</t>
  </si>
  <si>
    <t>57.93 X1</t>
  </si>
  <si>
    <t>X8 - one handed touch on turn</t>
  </si>
  <si>
    <t>57.78 X8</t>
  </si>
  <si>
    <t>52.38 X1</t>
  </si>
  <si>
    <t>32.25 X2</t>
  </si>
  <si>
    <t>32.49 X3</t>
  </si>
  <si>
    <t>56.46 X6</t>
  </si>
  <si>
    <t>29.37 X5</t>
  </si>
  <si>
    <t>62.13 X4</t>
  </si>
  <si>
    <t>50 free</t>
  </si>
  <si>
    <t>50 back</t>
  </si>
  <si>
    <t>50 breast</t>
  </si>
  <si>
    <t>25 fly</t>
  </si>
  <si>
    <t>X4 - Fly kick at end of BR kick</t>
  </si>
  <si>
    <t>Time</t>
  </si>
  <si>
    <t>Jonathan Hill</t>
  </si>
  <si>
    <t>Jason George</t>
  </si>
  <si>
    <t>YES</t>
  </si>
  <si>
    <t>NO</t>
  </si>
  <si>
    <t>Handicap time</t>
  </si>
  <si>
    <t>SA</t>
  </si>
  <si>
    <t>Bronze Dev</t>
  </si>
  <si>
    <t xml:space="preserve">Evie </t>
  </si>
  <si>
    <t>Cotton</t>
  </si>
  <si>
    <t>KOTP</t>
  </si>
  <si>
    <t xml:space="preserve">James </t>
  </si>
  <si>
    <t>Oliver</t>
  </si>
  <si>
    <t>X9 - Arms pull passed the shoulders in Breastroke</t>
  </si>
  <si>
    <t>X7</t>
  </si>
  <si>
    <t>1.05.82</t>
  </si>
  <si>
    <t>1.04.81</t>
  </si>
  <si>
    <t>X10 - Brst kick during fly</t>
  </si>
  <si>
    <t>X10</t>
  </si>
  <si>
    <t xml:space="preserve">Aarit </t>
  </si>
  <si>
    <t>Bhat</t>
  </si>
  <si>
    <t>1.10.36</t>
  </si>
  <si>
    <t>1.05.53</t>
  </si>
  <si>
    <t>X5</t>
  </si>
  <si>
    <t>Hannah</t>
  </si>
  <si>
    <t>X</t>
  </si>
  <si>
    <t>1.07.56</t>
  </si>
  <si>
    <t>X8</t>
  </si>
  <si>
    <t>Eboune</t>
  </si>
  <si>
    <t>50 Bk</t>
  </si>
  <si>
    <t>1.04.63</t>
  </si>
  <si>
    <t>1.02.94</t>
  </si>
  <si>
    <t>Jed</t>
  </si>
  <si>
    <t>Larwood</t>
  </si>
  <si>
    <t>1.07.00</t>
  </si>
  <si>
    <t>X3</t>
  </si>
  <si>
    <t>1.07.50</t>
  </si>
  <si>
    <t xml:space="preserve">Ruben </t>
  </si>
  <si>
    <t>Engelpre</t>
  </si>
  <si>
    <t>Immy</t>
  </si>
  <si>
    <t>Ava</t>
  </si>
  <si>
    <t>Lord</t>
  </si>
  <si>
    <t>1.04.18</t>
  </si>
  <si>
    <t>1.05.81</t>
  </si>
  <si>
    <t>Toghill</t>
  </si>
  <si>
    <t>Liticia</t>
  </si>
  <si>
    <t>Blundell</t>
  </si>
  <si>
    <t>1.03.90</t>
  </si>
  <si>
    <t>1.05.62</t>
  </si>
  <si>
    <t>X2</t>
  </si>
  <si>
    <t>Maya</t>
  </si>
  <si>
    <t>Devile</t>
  </si>
  <si>
    <t>1.07.39</t>
  </si>
  <si>
    <t>1.08.96</t>
  </si>
  <si>
    <t>1.18.90</t>
  </si>
  <si>
    <t>1.02.72</t>
  </si>
  <si>
    <t>Alice</t>
  </si>
  <si>
    <t>Garipova</t>
  </si>
  <si>
    <t>X9</t>
  </si>
  <si>
    <t>Isabella</t>
  </si>
  <si>
    <t>Edwards</t>
  </si>
  <si>
    <t>1.06.00</t>
  </si>
  <si>
    <t xml:space="preserve">Isabel </t>
  </si>
  <si>
    <t>1.09.50</t>
  </si>
  <si>
    <t>1.08.10</t>
  </si>
  <si>
    <t>Wormlington</t>
  </si>
  <si>
    <t>1.04.73</t>
  </si>
  <si>
    <t xml:space="preserve">Mia </t>
  </si>
  <si>
    <t>Clarke</t>
  </si>
  <si>
    <t>1.02.33</t>
  </si>
  <si>
    <t>1.22.83</t>
  </si>
  <si>
    <t xml:space="preserve">Bethia </t>
  </si>
  <si>
    <t>Mikhail</t>
  </si>
  <si>
    <t>1.14.00</t>
  </si>
  <si>
    <t>1.01.15</t>
  </si>
  <si>
    <t>Cox</t>
  </si>
  <si>
    <t>Benji</t>
  </si>
  <si>
    <t>Lucie</t>
  </si>
  <si>
    <t>Adams</t>
  </si>
  <si>
    <t>1.04.22</t>
  </si>
  <si>
    <t>Lila</t>
  </si>
  <si>
    <t>Tavakoli</t>
  </si>
  <si>
    <t>1.04.35</t>
  </si>
  <si>
    <t xml:space="preserve">Jake </t>
  </si>
  <si>
    <t>Turner</t>
  </si>
  <si>
    <t>1.19.16</t>
  </si>
  <si>
    <t>1.09.72</t>
  </si>
  <si>
    <t>1.13.72</t>
  </si>
  <si>
    <t>1.09.82</t>
  </si>
  <si>
    <t>1.08.63</t>
  </si>
  <si>
    <t>1.11.00</t>
  </si>
  <si>
    <t>1.08.18</t>
  </si>
  <si>
    <t>1.06.33</t>
  </si>
  <si>
    <t>1.08.22</t>
  </si>
  <si>
    <t>DQ</t>
  </si>
  <si>
    <t>1.05.34</t>
  </si>
  <si>
    <t>1.09.34</t>
  </si>
  <si>
    <t>1.08.41</t>
  </si>
  <si>
    <t>1.06.94</t>
  </si>
  <si>
    <t>1.11.50</t>
  </si>
  <si>
    <t>1.09.81</t>
  </si>
  <si>
    <t>1.08.73</t>
  </si>
  <si>
    <t>1.26.873</t>
  </si>
  <si>
    <t>1.14.36</t>
  </si>
  <si>
    <t>1.07.90</t>
  </si>
  <si>
    <t>1.22.90</t>
  </si>
  <si>
    <t>1.10.00</t>
  </si>
  <si>
    <t>1.18.00</t>
  </si>
  <si>
    <t>1.08.35</t>
  </si>
  <si>
    <t>1.23.16</t>
  </si>
  <si>
    <t>1.11.39</t>
  </si>
  <si>
    <t>1.13.50</t>
  </si>
  <si>
    <t>1.09.53</t>
  </si>
  <si>
    <t>1.09.62</t>
  </si>
  <si>
    <t>1.06.72</t>
  </si>
  <si>
    <t>1.05.15</t>
  </si>
  <si>
    <t>1.12.86</t>
  </si>
  <si>
    <t>1.12.10</t>
  </si>
  <si>
    <t>1.01.82</t>
  </si>
  <si>
    <t>1.01.1</t>
  </si>
  <si>
    <t>1.01.49</t>
  </si>
  <si>
    <t>1.03.09</t>
  </si>
  <si>
    <t>1.02.24</t>
  </si>
  <si>
    <t>1.03.34</t>
  </si>
  <si>
    <t>KOTP Winner !!</t>
  </si>
  <si>
    <t>1.03.12</t>
  </si>
  <si>
    <t>1.01.03</t>
  </si>
  <si>
    <t>Druhi</t>
  </si>
  <si>
    <t>Harde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</si>
</sst>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3" borderId="1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0" fillId="0" borderId="5" xfId="0" applyBorder="1"/>
    <xf numFmtId="14" fontId="0" fillId="0" borderId="5" xfId="0" applyNumberForma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7" xfId="0" applyFill="1" applyBorder="1"/>
    <xf numFmtId="0" fontId="2" fillId="0" borderId="0" xfId="0" applyFont="1"/>
    <xf numFmtId="0" fontId="0" fillId="5" borderId="1" xfId="0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0" fillId="5" borderId="1" xfId="0" applyFill="1" applyBorder="1"/>
    <xf numFmtId="0" fontId="2" fillId="5" borderId="1" xfId="0" applyFont="1" applyFill="1" applyBorder="1"/>
    <xf numFmtId="0" fontId="0" fillId="6" borderId="1" xfId="0" applyFill="1" applyBorder="1" applyAlignment="1">
      <alignment horizontal="center"/>
    </xf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57897-B76E-BD45-850C-DA471999CE98}">
  <dimension ref="A1:H20"/>
  <sheetViews>
    <sheetView zoomScaleNormal="150" zoomScaleSheetLayoutView="100" workbookViewId="0">
      <selection activeCell="G5" sqref="G5"/>
    </sheetView>
  </sheetViews>
  <sheetFormatPr baseColWidth="10" defaultColWidth="8.83203125" defaultRowHeight="15" x14ac:dyDescent="0.2"/>
  <cols>
    <col min="1" max="1" width="11" customWidth="1"/>
    <col min="2" max="2" width="14.83203125" customWidth="1"/>
    <col min="4" max="4" width="10.33203125" bestFit="1" customWidth="1"/>
    <col min="5" max="8" width="8.6640625" style="1"/>
  </cols>
  <sheetData>
    <row r="1" spans="1:8" x14ac:dyDescent="0.2">
      <c r="A1" s="13" t="s">
        <v>0</v>
      </c>
      <c r="B1" s="13" t="s">
        <v>42</v>
      </c>
      <c r="C1" s="13" t="s">
        <v>1</v>
      </c>
      <c r="D1" s="13" t="s">
        <v>2</v>
      </c>
      <c r="E1" s="14" t="s">
        <v>3</v>
      </c>
      <c r="F1" s="14" t="s">
        <v>4</v>
      </c>
      <c r="G1" s="14" t="s">
        <v>5</v>
      </c>
      <c r="H1" s="14" t="s">
        <v>6</v>
      </c>
    </row>
    <row r="2" spans="1:8" x14ac:dyDescent="0.2">
      <c r="A2" s="15" t="s">
        <v>41</v>
      </c>
      <c r="B2" s="15" t="s">
        <v>44</v>
      </c>
      <c r="C2" s="15">
        <v>11</v>
      </c>
      <c r="D2" s="16">
        <v>40450</v>
      </c>
      <c r="E2" s="17">
        <v>47.97</v>
      </c>
      <c r="F2" s="18">
        <v>63.23</v>
      </c>
      <c r="G2" s="19" t="s">
        <v>52</v>
      </c>
      <c r="H2" s="19" t="s">
        <v>53</v>
      </c>
    </row>
    <row r="3" spans="1:8" x14ac:dyDescent="0.2">
      <c r="A3" s="4" t="s">
        <v>40</v>
      </c>
      <c r="B3" s="4" t="s">
        <v>24</v>
      </c>
      <c r="C3" s="4">
        <v>11</v>
      </c>
      <c r="D3" s="5">
        <v>40450</v>
      </c>
      <c r="E3" s="6">
        <v>46.13</v>
      </c>
      <c r="F3" s="11">
        <v>55.03</v>
      </c>
      <c r="G3" s="10" t="s">
        <v>56</v>
      </c>
      <c r="H3" s="6">
        <v>29.3</v>
      </c>
    </row>
    <row r="4" spans="1:8" x14ac:dyDescent="0.2">
      <c r="A4" s="4" t="s">
        <v>7</v>
      </c>
      <c r="B4" s="4" t="s">
        <v>25</v>
      </c>
      <c r="C4" s="4">
        <v>10</v>
      </c>
      <c r="D4" s="5">
        <v>40568</v>
      </c>
      <c r="E4" s="6">
        <v>50.31</v>
      </c>
      <c r="F4" s="11">
        <v>60.35</v>
      </c>
      <c r="G4" s="6">
        <v>58.75</v>
      </c>
      <c r="H4" s="6">
        <v>28.28</v>
      </c>
    </row>
    <row r="5" spans="1:8" x14ac:dyDescent="0.2">
      <c r="A5" s="4" t="s">
        <v>8</v>
      </c>
      <c r="B5" s="4" t="s">
        <v>26</v>
      </c>
      <c r="C5" s="4">
        <v>10</v>
      </c>
      <c r="D5" s="5">
        <v>40656</v>
      </c>
      <c r="E5" s="6">
        <v>44.89</v>
      </c>
      <c r="F5" s="11">
        <v>54.7</v>
      </c>
      <c r="G5" s="6">
        <v>60.52</v>
      </c>
      <c r="H5" s="6">
        <v>26.17</v>
      </c>
    </row>
    <row r="6" spans="1:8" x14ac:dyDescent="0.2">
      <c r="A6" s="4" t="s">
        <v>9</v>
      </c>
      <c r="B6" s="4" t="s">
        <v>27</v>
      </c>
      <c r="C6" s="4">
        <v>10</v>
      </c>
      <c r="D6" s="5">
        <v>40691</v>
      </c>
      <c r="E6" s="6">
        <v>47.12</v>
      </c>
      <c r="F6" s="11">
        <v>53.85</v>
      </c>
      <c r="G6" s="6">
        <v>60.09</v>
      </c>
      <c r="H6" s="6">
        <v>25.84</v>
      </c>
    </row>
    <row r="7" spans="1:8" x14ac:dyDescent="0.2">
      <c r="A7" s="4" t="s">
        <v>10</v>
      </c>
      <c r="B7" s="4" t="s">
        <v>28</v>
      </c>
      <c r="C7" s="4">
        <v>10</v>
      </c>
      <c r="D7" s="5">
        <v>40776</v>
      </c>
      <c r="E7" s="6" t="s">
        <v>45</v>
      </c>
      <c r="F7" s="11" t="s">
        <v>45</v>
      </c>
      <c r="G7" s="6" t="s">
        <v>45</v>
      </c>
      <c r="H7" s="6" t="s">
        <v>45</v>
      </c>
    </row>
    <row r="8" spans="1:8" x14ac:dyDescent="0.2">
      <c r="A8" s="4" t="s">
        <v>11</v>
      </c>
      <c r="B8" s="4" t="s">
        <v>29</v>
      </c>
      <c r="C8" s="4">
        <v>10</v>
      </c>
      <c r="D8" s="5">
        <v>40836</v>
      </c>
      <c r="E8" s="6">
        <v>46.56</v>
      </c>
      <c r="F8" s="11">
        <v>58.24</v>
      </c>
      <c r="G8" s="6">
        <v>69.56</v>
      </c>
      <c r="H8" s="6">
        <v>32.450000000000003</v>
      </c>
    </row>
    <row r="9" spans="1:8" x14ac:dyDescent="0.2">
      <c r="A9" s="4" t="s">
        <v>12</v>
      </c>
      <c r="B9" s="4" t="s">
        <v>30</v>
      </c>
      <c r="C9" s="4">
        <v>9</v>
      </c>
      <c r="D9" s="5">
        <v>40894</v>
      </c>
      <c r="E9" s="6">
        <v>40.590000000000003</v>
      </c>
      <c r="F9" s="11">
        <v>50.55</v>
      </c>
      <c r="G9" s="10" t="s">
        <v>62</v>
      </c>
      <c r="H9" s="6">
        <v>23.89</v>
      </c>
    </row>
    <row r="10" spans="1:8" x14ac:dyDescent="0.2">
      <c r="A10" s="4" t="s">
        <v>13</v>
      </c>
      <c r="B10" s="4" t="s">
        <v>31</v>
      </c>
      <c r="C10" s="4">
        <v>9</v>
      </c>
      <c r="D10" s="5">
        <v>40910</v>
      </c>
      <c r="E10" s="6">
        <v>46.04</v>
      </c>
      <c r="F10" s="12" t="s">
        <v>60</v>
      </c>
      <c r="G10" s="6">
        <v>71.37</v>
      </c>
      <c r="H10" s="10" t="s">
        <v>61</v>
      </c>
    </row>
    <row r="11" spans="1:8" x14ac:dyDescent="0.2">
      <c r="A11" s="4" t="s">
        <v>14</v>
      </c>
      <c r="B11" s="4" t="s">
        <v>32</v>
      </c>
      <c r="C11" s="4">
        <v>9</v>
      </c>
      <c r="D11" s="5">
        <v>40932</v>
      </c>
      <c r="E11" s="6">
        <v>46.67</v>
      </c>
      <c r="F11" s="11">
        <v>54.91</v>
      </c>
      <c r="G11" s="6">
        <v>63.79</v>
      </c>
      <c r="H11" s="6">
        <v>26.75</v>
      </c>
    </row>
    <row r="12" spans="1:8" x14ac:dyDescent="0.2">
      <c r="A12" s="4" t="s">
        <v>15</v>
      </c>
      <c r="B12" s="4" t="s">
        <v>33</v>
      </c>
      <c r="C12" s="4">
        <v>9</v>
      </c>
      <c r="D12" s="5">
        <v>40971</v>
      </c>
      <c r="E12" s="6">
        <v>46.01</v>
      </c>
      <c r="F12" s="11">
        <v>52.7</v>
      </c>
      <c r="G12" s="6">
        <v>63.49</v>
      </c>
      <c r="H12" s="6">
        <v>26.52</v>
      </c>
    </row>
    <row r="13" spans="1:8" x14ac:dyDescent="0.2">
      <c r="A13" s="4" t="s">
        <v>16</v>
      </c>
      <c r="B13" s="4" t="s">
        <v>34</v>
      </c>
      <c r="C13" s="4">
        <v>9</v>
      </c>
      <c r="D13" s="5">
        <v>40981</v>
      </c>
      <c r="E13" s="6">
        <v>49.78</v>
      </c>
      <c r="F13" s="11">
        <v>60.62</v>
      </c>
      <c r="G13" s="6">
        <v>63.22</v>
      </c>
      <c r="H13" s="10" t="s">
        <v>59</v>
      </c>
    </row>
    <row r="14" spans="1:8" x14ac:dyDescent="0.2">
      <c r="A14" s="4" t="s">
        <v>17</v>
      </c>
      <c r="B14" s="4" t="s">
        <v>35</v>
      </c>
      <c r="C14" s="4">
        <v>9</v>
      </c>
      <c r="D14" s="5">
        <v>41050</v>
      </c>
      <c r="E14" s="6">
        <v>44.78</v>
      </c>
      <c r="F14" s="11">
        <v>53.74</v>
      </c>
      <c r="G14" s="6">
        <v>67.12</v>
      </c>
      <c r="H14" s="6">
        <v>27.07</v>
      </c>
    </row>
    <row r="15" spans="1:8" x14ac:dyDescent="0.2">
      <c r="A15" s="4" t="s">
        <v>18</v>
      </c>
      <c r="B15" s="4" t="s">
        <v>36</v>
      </c>
      <c r="C15" s="4">
        <v>9</v>
      </c>
      <c r="D15" s="5">
        <v>41096</v>
      </c>
      <c r="E15" s="6">
        <v>46.62</v>
      </c>
      <c r="F15" s="11">
        <v>57.21</v>
      </c>
      <c r="G15" s="6">
        <v>66.86</v>
      </c>
      <c r="H15" s="10" t="s">
        <v>58</v>
      </c>
    </row>
    <row r="16" spans="1:8" x14ac:dyDescent="0.2">
      <c r="A16" s="4" t="s">
        <v>19</v>
      </c>
      <c r="B16" s="4" t="s">
        <v>24</v>
      </c>
      <c r="C16" s="4">
        <v>9</v>
      </c>
      <c r="D16" s="5">
        <v>41150</v>
      </c>
      <c r="E16" s="6">
        <v>51.7</v>
      </c>
      <c r="F16" s="11">
        <v>62.42</v>
      </c>
      <c r="G16" s="6">
        <v>68.91</v>
      </c>
      <c r="H16" s="6">
        <v>32.549999999999997</v>
      </c>
    </row>
    <row r="17" spans="1:8" x14ac:dyDescent="0.2">
      <c r="A17" s="4" t="s">
        <v>20</v>
      </c>
      <c r="B17" s="4" t="s">
        <v>37</v>
      </c>
      <c r="C17" s="4">
        <v>9</v>
      </c>
      <c r="D17" s="5">
        <v>41166</v>
      </c>
      <c r="E17" s="6">
        <v>43.81</v>
      </c>
      <c r="F17" s="12" t="s">
        <v>57</v>
      </c>
      <c r="G17" s="6">
        <v>78.48</v>
      </c>
      <c r="H17" s="6">
        <v>25.26</v>
      </c>
    </row>
    <row r="18" spans="1:8" x14ac:dyDescent="0.2">
      <c r="A18" s="4" t="s">
        <v>21</v>
      </c>
      <c r="B18" s="4" t="s">
        <v>38</v>
      </c>
      <c r="C18" s="4">
        <v>9</v>
      </c>
      <c r="D18" s="5">
        <v>41178</v>
      </c>
      <c r="E18" s="6">
        <v>51.48</v>
      </c>
      <c r="F18" s="11">
        <v>59.03</v>
      </c>
      <c r="G18" s="7">
        <v>77.22</v>
      </c>
      <c r="H18" s="6">
        <v>30.96</v>
      </c>
    </row>
    <row r="19" spans="1:8" x14ac:dyDescent="0.2">
      <c r="A19" s="4" t="s">
        <v>22</v>
      </c>
      <c r="B19" s="4" t="s">
        <v>39</v>
      </c>
      <c r="C19" s="4">
        <v>8</v>
      </c>
      <c r="D19" s="5">
        <v>41283</v>
      </c>
      <c r="E19" s="6">
        <v>48.73</v>
      </c>
      <c r="F19" s="12" t="s">
        <v>54</v>
      </c>
      <c r="G19" s="6">
        <v>70.22</v>
      </c>
      <c r="H19" s="6">
        <v>31.11</v>
      </c>
    </row>
    <row r="20" spans="1:8" x14ac:dyDescent="0.2">
      <c r="A20" s="4" t="s">
        <v>23</v>
      </c>
      <c r="B20" s="4" t="s">
        <v>43</v>
      </c>
      <c r="C20" s="4">
        <v>8</v>
      </c>
      <c r="D20" s="5">
        <v>41346</v>
      </c>
      <c r="E20" s="6">
        <v>42.47</v>
      </c>
      <c r="F20" s="11">
        <v>58.7</v>
      </c>
      <c r="G20" s="6">
        <v>66.150000000000006</v>
      </c>
      <c r="H20" s="6">
        <v>27.91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91E4B-EB54-4D42-83C7-427C7DD53F28}">
  <dimension ref="A1:O39"/>
  <sheetViews>
    <sheetView tabSelected="1" topLeftCell="A16" zoomScale="150" zoomScaleNormal="100" zoomScaleSheetLayoutView="100" workbookViewId="0">
      <selection activeCell="B18" sqref="B18"/>
    </sheetView>
  </sheetViews>
  <sheetFormatPr baseColWidth="10" defaultColWidth="8.83203125" defaultRowHeight="15" x14ac:dyDescent="0.2"/>
  <cols>
    <col min="1" max="1" width="10.33203125" bestFit="1" customWidth="1"/>
    <col min="2" max="2" width="12.5" bestFit="1" customWidth="1"/>
    <col min="11" max="12" width="9.83203125" customWidth="1"/>
  </cols>
  <sheetData>
    <row r="1" spans="1:15" x14ac:dyDescent="0.2">
      <c r="A1" s="23" t="s">
        <v>75</v>
      </c>
    </row>
    <row r="2" spans="1:15" x14ac:dyDescent="0.2">
      <c r="A2" s="2" t="s">
        <v>0</v>
      </c>
      <c r="B2" s="2" t="s">
        <v>42</v>
      </c>
      <c r="C2" s="2" t="s">
        <v>1</v>
      </c>
      <c r="D2" s="3" t="s">
        <v>3</v>
      </c>
      <c r="E2" s="3" t="s">
        <v>78</v>
      </c>
      <c r="F2" s="3" t="s">
        <v>162</v>
      </c>
      <c r="G2" s="3" t="s">
        <v>5</v>
      </c>
      <c r="H2" s="3" t="s">
        <v>78</v>
      </c>
      <c r="I2" s="3" t="s">
        <v>162</v>
      </c>
      <c r="J2" s="3" t="s">
        <v>97</v>
      </c>
      <c r="K2" s="3" t="s">
        <v>78</v>
      </c>
      <c r="L2" s="3" t="s">
        <v>162</v>
      </c>
      <c r="M2" s="3" t="s">
        <v>6</v>
      </c>
      <c r="N2" s="3" t="s">
        <v>78</v>
      </c>
      <c r="O2" s="3" t="s">
        <v>162</v>
      </c>
    </row>
    <row r="3" spans="1:15" x14ac:dyDescent="0.2">
      <c r="A3" s="26" t="s">
        <v>76</v>
      </c>
      <c r="B3" s="26" t="s">
        <v>77</v>
      </c>
      <c r="C3" s="4">
        <v>10</v>
      </c>
      <c r="D3" s="6">
        <v>49.34</v>
      </c>
      <c r="E3" s="6">
        <f>D3+4</f>
        <v>53.34</v>
      </c>
      <c r="F3" s="6"/>
      <c r="G3" s="24" t="s">
        <v>154</v>
      </c>
      <c r="H3" s="24" t="s">
        <v>155</v>
      </c>
      <c r="I3" s="24" t="s">
        <v>82</v>
      </c>
      <c r="J3" s="24">
        <v>58.28</v>
      </c>
      <c r="K3" s="24">
        <f>J3+4</f>
        <v>62.28</v>
      </c>
      <c r="L3" s="24"/>
      <c r="M3" s="24" t="s">
        <v>163</v>
      </c>
      <c r="N3" s="24" t="s">
        <v>164</v>
      </c>
      <c r="O3" s="24"/>
    </row>
    <row r="4" spans="1:15" x14ac:dyDescent="0.2">
      <c r="A4" s="26" t="s">
        <v>79</v>
      </c>
      <c r="B4" s="26" t="s">
        <v>80</v>
      </c>
      <c r="C4" s="4">
        <v>10</v>
      </c>
      <c r="D4" s="6">
        <f>46.13+4</f>
        <v>50.13</v>
      </c>
      <c r="E4" s="6">
        <f t="shared" ref="E4:E12" si="0">D4+4</f>
        <v>54.13</v>
      </c>
      <c r="F4" s="6"/>
      <c r="G4" s="24" t="s">
        <v>83</v>
      </c>
      <c r="H4" s="24" t="s">
        <v>156</v>
      </c>
      <c r="I4" s="24"/>
      <c r="J4" s="24">
        <v>51.78</v>
      </c>
      <c r="K4" s="24">
        <f t="shared" ref="K4:K12" si="1">J4+4</f>
        <v>55.78</v>
      </c>
      <c r="L4" s="24"/>
      <c r="M4" s="24" t="s">
        <v>84</v>
      </c>
      <c r="N4" s="24" t="s">
        <v>165</v>
      </c>
      <c r="O4" s="24" t="s">
        <v>86</v>
      </c>
    </row>
    <row r="5" spans="1:15" x14ac:dyDescent="0.2">
      <c r="A5" s="26" t="s">
        <v>11</v>
      </c>
      <c r="B5" s="26" t="s">
        <v>29</v>
      </c>
      <c r="C5" s="4">
        <v>11</v>
      </c>
      <c r="D5" s="6">
        <v>41.34</v>
      </c>
      <c r="E5" s="6">
        <f t="shared" si="0"/>
        <v>45.34</v>
      </c>
      <c r="F5" s="6"/>
      <c r="G5" s="24" t="s">
        <v>98</v>
      </c>
      <c r="H5" s="24" t="s">
        <v>157</v>
      </c>
      <c r="I5" s="24"/>
      <c r="J5" s="24">
        <v>55.41</v>
      </c>
      <c r="K5" s="24">
        <f t="shared" si="1"/>
        <v>59.41</v>
      </c>
      <c r="L5" s="24"/>
      <c r="M5" s="24" t="s">
        <v>99</v>
      </c>
      <c r="N5" s="24" t="s">
        <v>166</v>
      </c>
      <c r="O5" s="24" t="s">
        <v>91</v>
      </c>
    </row>
    <row r="6" spans="1:15" x14ac:dyDescent="0.2">
      <c r="A6" s="26" t="s">
        <v>100</v>
      </c>
      <c r="B6" s="26" t="s">
        <v>101</v>
      </c>
      <c r="C6" s="4">
        <v>10</v>
      </c>
      <c r="D6" s="6">
        <v>43.85</v>
      </c>
      <c r="E6" s="6">
        <f t="shared" si="0"/>
        <v>47.85</v>
      </c>
      <c r="F6" s="6"/>
      <c r="G6" s="24" t="s">
        <v>102</v>
      </c>
      <c r="H6" s="24" t="s">
        <v>158</v>
      </c>
      <c r="I6" s="24" t="s">
        <v>103</v>
      </c>
      <c r="J6" s="24">
        <v>52.91</v>
      </c>
      <c r="K6" s="24">
        <f t="shared" si="1"/>
        <v>56.91</v>
      </c>
      <c r="L6" s="24"/>
      <c r="M6" s="24" t="s">
        <v>104</v>
      </c>
      <c r="N6" s="24" t="s">
        <v>167</v>
      </c>
      <c r="O6" s="24"/>
    </row>
    <row r="7" spans="1:15" x14ac:dyDescent="0.2">
      <c r="A7" s="26" t="s">
        <v>108</v>
      </c>
      <c r="B7" s="26" t="s">
        <v>109</v>
      </c>
      <c r="C7" s="4">
        <v>10</v>
      </c>
      <c r="D7" s="6">
        <v>41.63</v>
      </c>
      <c r="E7" s="6">
        <f t="shared" si="0"/>
        <v>45.63</v>
      </c>
      <c r="F7" s="6"/>
      <c r="G7" s="24" t="s">
        <v>110</v>
      </c>
      <c r="H7" s="24" t="s">
        <v>159</v>
      </c>
      <c r="I7" s="24"/>
      <c r="J7" s="24">
        <v>51.21</v>
      </c>
      <c r="K7" s="24">
        <f t="shared" si="1"/>
        <v>55.21</v>
      </c>
      <c r="L7" s="24"/>
      <c r="M7" s="24" t="s">
        <v>111</v>
      </c>
      <c r="N7" s="24" t="s">
        <v>168</v>
      </c>
      <c r="O7" s="24"/>
    </row>
    <row r="8" spans="1:15" x14ac:dyDescent="0.2">
      <c r="A8" s="26" t="s">
        <v>79</v>
      </c>
      <c r="B8" s="26" t="s">
        <v>112</v>
      </c>
      <c r="C8" s="4">
        <v>10</v>
      </c>
      <c r="D8" s="6">
        <v>38.6</v>
      </c>
      <c r="E8" s="28">
        <f t="shared" si="0"/>
        <v>42.6</v>
      </c>
      <c r="F8" s="6"/>
      <c r="G8" s="24">
        <v>57.49</v>
      </c>
      <c r="H8" s="28" t="s">
        <v>188</v>
      </c>
      <c r="I8" s="24"/>
      <c r="J8" s="24">
        <v>51.05</v>
      </c>
      <c r="K8" s="24">
        <f t="shared" si="1"/>
        <v>55.05</v>
      </c>
      <c r="L8" s="24"/>
      <c r="M8" s="24">
        <v>47.18</v>
      </c>
      <c r="N8" s="28">
        <f t="shared" ref="N8" si="2">M8+4</f>
        <v>51.18</v>
      </c>
      <c r="O8" s="24"/>
    </row>
    <row r="9" spans="1:15" x14ac:dyDescent="0.2">
      <c r="A9" s="26" t="s">
        <v>124</v>
      </c>
      <c r="B9" s="26" t="s">
        <v>125</v>
      </c>
      <c r="C9" s="4">
        <v>10</v>
      </c>
      <c r="D9" s="6">
        <v>38.75</v>
      </c>
      <c r="E9" s="6">
        <f t="shared" si="0"/>
        <v>42.75</v>
      </c>
      <c r="F9" s="6"/>
      <c r="G9" s="24">
        <v>59.09</v>
      </c>
      <c r="H9" s="24" t="s">
        <v>189</v>
      </c>
      <c r="I9" s="24" t="s">
        <v>95</v>
      </c>
      <c r="J9" s="24">
        <v>50.91</v>
      </c>
      <c r="K9" s="24">
        <f t="shared" si="1"/>
        <v>54.91</v>
      </c>
      <c r="L9" s="24"/>
      <c r="M9" s="24">
        <v>59.34</v>
      </c>
      <c r="N9" s="24" t="s">
        <v>191</v>
      </c>
      <c r="O9" s="24"/>
    </row>
    <row r="10" spans="1:15" x14ac:dyDescent="0.2">
      <c r="A10" s="26" t="s">
        <v>10</v>
      </c>
      <c r="B10" s="26" t="s">
        <v>133</v>
      </c>
      <c r="C10" s="4">
        <v>11</v>
      </c>
      <c r="D10" s="6">
        <v>39.35</v>
      </c>
      <c r="E10" s="6">
        <f t="shared" si="0"/>
        <v>43.35</v>
      </c>
      <c r="F10" s="6"/>
      <c r="G10" s="24">
        <v>58.24</v>
      </c>
      <c r="H10" s="24" t="s">
        <v>190</v>
      </c>
      <c r="I10" s="24"/>
      <c r="J10" s="24">
        <v>48.18</v>
      </c>
      <c r="K10" s="28">
        <f t="shared" si="1"/>
        <v>52.18</v>
      </c>
      <c r="L10" s="24"/>
      <c r="M10" s="24" t="s">
        <v>134</v>
      </c>
      <c r="N10" s="24" t="s">
        <v>169</v>
      </c>
      <c r="O10" s="24"/>
    </row>
    <row r="11" spans="1:15" x14ac:dyDescent="0.2">
      <c r="A11" s="26" t="s">
        <v>135</v>
      </c>
      <c r="B11" s="26" t="s">
        <v>136</v>
      </c>
      <c r="C11" s="4">
        <v>11</v>
      </c>
      <c r="D11" s="6">
        <v>43</v>
      </c>
      <c r="E11" s="6">
        <f t="shared" si="0"/>
        <v>47</v>
      </c>
      <c r="F11" s="6"/>
      <c r="G11" s="24" t="s">
        <v>137</v>
      </c>
      <c r="H11" s="24" t="s">
        <v>160</v>
      </c>
      <c r="I11" s="24"/>
      <c r="J11" s="24">
        <v>56.05</v>
      </c>
      <c r="K11" s="24">
        <f t="shared" si="1"/>
        <v>60.05</v>
      </c>
      <c r="L11" s="24"/>
      <c r="M11" s="24" t="s">
        <v>138</v>
      </c>
      <c r="N11" s="24" t="s">
        <v>170</v>
      </c>
      <c r="O11" s="24" t="s">
        <v>93</v>
      </c>
    </row>
    <row r="12" spans="1:15" x14ac:dyDescent="0.2">
      <c r="A12" s="26" t="s">
        <v>145</v>
      </c>
      <c r="B12" s="26" t="s">
        <v>146</v>
      </c>
      <c r="C12" s="4">
        <v>11</v>
      </c>
      <c r="D12" s="6">
        <v>44.53</v>
      </c>
      <c r="E12" s="6">
        <f t="shared" si="0"/>
        <v>48.53</v>
      </c>
      <c r="F12" s="6"/>
      <c r="G12" s="6" t="s">
        <v>147</v>
      </c>
      <c r="H12" s="6" t="s">
        <v>161</v>
      </c>
      <c r="I12" s="6"/>
      <c r="J12" s="6">
        <v>50.26</v>
      </c>
      <c r="K12" s="24">
        <f t="shared" si="1"/>
        <v>54.26</v>
      </c>
      <c r="L12" s="6"/>
      <c r="M12" s="6">
        <v>57.03</v>
      </c>
      <c r="N12" s="6" t="s">
        <v>194</v>
      </c>
      <c r="O12" s="6"/>
    </row>
    <row r="13" spans="1:15" x14ac:dyDescent="0.2">
      <c r="A13" s="27" t="s">
        <v>74</v>
      </c>
      <c r="B13" s="26"/>
      <c r="C13" s="4"/>
      <c r="D13" s="6"/>
      <c r="E13" s="6"/>
      <c r="F13" s="6"/>
      <c r="G13" s="20"/>
      <c r="H13" s="20"/>
      <c r="I13" s="20"/>
      <c r="J13" s="6"/>
      <c r="K13" s="20"/>
      <c r="L13" s="20"/>
      <c r="M13" s="6"/>
      <c r="N13" s="20"/>
      <c r="O13" s="20"/>
    </row>
    <row r="14" spans="1:15" x14ac:dyDescent="0.2">
      <c r="A14" s="2" t="s">
        <v>0</v>
      </c>
      <c r="B14" s="2" t="s">
        <v>42</v>
      </c>
      <c r="C14" s="2" t="s">
        <v>1</v>
      </c>
      <c r="D14" s="3" t="s">
        <v>3</v>
      </c>
      <c r="E14" s="3" t="s">
        <v>78</v>
      </c>
      <c r="F14" s="3" t="s">
        <v>162</v>
      </c>
      <c r="G14" s="3" t="s">
        <v>5</v>
      </c>
      <c r="H14" s="3" t="s">
        <v>78</v>
      </c>
      <c r="I14" s="3" t="s">
        <v>162</v>
      </c>
      <c r="J14" s="3" t="s">
        <v>97</v>
      </c>
      <c r="K14" s="3" t="s">
        <v>78</v>
      </c>
      <c r="L14" s="3" t="s">
        <v>162</v>
      </c>
      <c r="M14" s="3" t="s">
        <v>6</v>
      </c>
      <c r="N14" s="3" t="s">
        <v>78</v>
      </c>
      <c r="O14" s="3" t="s">
        <v>162</v>
      </c>
    </row>
    <row r="15" spans="1:15" x14ac:dyDescent="0.2">
      <c r="A15" s="26" t="s">
        <v>87</v>
      </c>
      <c r="B15" s="26" t="s">
        <v>88</v>
      </c>
      <c r="C15" s="4">
        <v>10</v>
      </c>
      <c r="D15" s="6">
        <v>54.06</v>
      </c>
      <c r="E15" s="6">
        <f>D15+4</f>
        <v>58.06</v>
      </c>
      <c r="F15" s="6"/>
      <c r="G15" s="6" t="s">
        <v>89</v>
      </c>
      <c r="H15" s="6" t="s">
        <v>171</v>
      </c>
      <c r="I15" s="6"/>
      <c r="J15" s="6" t="s">
        <v>90</v>
      </c>
      <c r="K15" s="24" t="s">
        <v>180</v>
      </c>
      <c r="L15" s="6"/>
      <c r="M15" s="6">
        <v>32.28</v>
      </c>
      <c r="N15" s="24">
        <f>M15+2</f>
        <v>34.28</v>
      </c>
      <c r="O15" s="6" t="s">
        <v>91</v>
      </c>
    </row>
    <row r="16" spans="1:15" x14ac:dyDescent="0.2">
      <c r="A16" s="26" t="s">
        <v>105</v>
      </c>
      <c r="B16" s="26" t="s">
        <v>106</v>
      </c>
      <c r="C16" s="4">
        <v>10</v>
      </c>
      <c r="D16" s="6">
        <v>46.41</v>
      </c>
      <c r="E16" s="6">
        <f t="shared" ref="E16:E22" si="3">D16+4</f>
        <v>50.41</v>
      </c>
      <c r="F16" s="6"/>
      <c r="G16" s="6">
        <v>57.82</v>
      </c>
      <c r="H16" s="6" t="s">
        <v>186</v>
      </c>
      <c r="I16" s="6"/>
      <c r="J16" s="6">
        <v>55.81</v>
      </c>
      <c r="K16" s="24">
        <f t="shared" ref="K16:K27" si="4">J16+4</f>
        <v>59.81</v>
      </c>
      <c r="L16" s="6"/>
      <c r="M16" s="6">
        <v>28.18</v>
      </c>
      <c r="N16" s="24">
        <f t="shared" ref="N16:N22" si="5">M16+2</f>
        <v>30.18</v>
      </c>
      <c r="O16" s="6"/>
    </row>
    <row r="17" spans="1:15" x14ac:dyDescent="0.2">
      <c r="A17" s="26" t="s">
        <v>113</v>
      </c>
      <c r="B17" s="26" t="s">
        <v>114</v>
      </c>
      <c r="C17" s="4">
        <v>10</v>
      </c>
      <c r="D17" s="6">
        <v>47.44</v>
      </c>
      <c r="E17" s="6">
        <f t="shared" si="3"/>
        <v>51.44</v>
      </c>
      <c r="F17" s="6"/>
      <c r="G17" s="6" t="s">
        <v>115</v>
      </c>
      <c r="H17" s="6" t="s">
        <v>172</v>
      </c>
      <c r="I17" s="6" t="s">
        <v>93</v>
      </c>
      <c r="J17" s="6" t="s">
        <v>116</v>
      </c>
      <c r="K17" s="24" t="s">
        <v>181</v>
      </c>
      <c r="L17" s="6"/>
      <c r="M17" s="6">
        <v>35</v>
      </c>
      <c r="N17" s="24">
        <f t="shared" si="5"/>
        <v>37</v>
      </c>
      <c r="O17" s="6" t="s">
        <v>117</v>
      </c>
    </row>
    <row r="18" spans="1:15" x14ac:dyDescent="0.2">
      <c r="A18" s="26" t="s">
        <v>195</v>
      </c>
      <c r="B18" s="26" t="s">
        <v>196</v>
      </c>
      <c r="C18" s="4">
        <v>10</v>
      </c>
      <c r="D18" s="6">
        <v>54.56</v>
      </c>
      <c r="E18" s="6">
        <f t="shared" si="3"/>
        <v>58.56</v>
      </c>
      <c r="F18" s="6"/>
      <c r="G18" s="6" t="s">
        <v>122</v>
      </c>
      <c r="H18" s="6" t="s">
        <v>173</v>
      </c>
      <c r="I18" s="6" t="s">
        <v>126</v>
      </c>
      <c r="J18" s="6" t="s">
        <v>123</v>
      </c>
      <c r="K18" s="24" t="s">
        <v>182</v>
      </c>
      <c r="L18" s="6"/>
      <c r="M18" s="6">
        <v>27.91</v>
      </c>
      <c r="N18" s="24">
        <f t="shared" si="5"/>
        <v>29.91</v>
      </c>
      <c r="O18" s="6"/>
    </row>
    <row r="19" spans="1:15" x14ac:dyDescent="0.2">
      <c r="A19" s="26" t="s">
        <v>127</v>
      </c>
      <c r="B19" s="26" t="s">
        <v>128</v>
      </c>
      <c r="C19" s="4">
        <v>10</v>
      </c>
      <c r="D19" s="6">
        <v>49.06</v>
      </c>
      <c r="E19" s="6">
        <f t="shared" si="3"/>
        <v>53.06</v>
      </c>
      <c r="F19" s="6"/>
      <c r="G19" s="6" t="s">
        <v>129</v>
      </c>
      <c r="H19" s="6" t="s">
        <v>174</v>
      </c>
      <c r="I19" s="6"/>
      <c r="J19" s="6">
        <v>56.88</v>
      </c>
      <c r="K19" s="24">
        <f t="shared" si="4"/>
        <v>60.88</v>
      </c>
      <c r="L19" s="6"/>
      <c r="M19" s="6">
        <v>31.54</v>
      </c>
      <c r="N19" s="24">
        <f t="shared" si="5"/>
        <v>33.54</v>
      </c>
      <c r="O19" s="6"/>
    </row>
    <row r="20" spans="1:15" x14ac:dyDescent="0.2">
      <c r="A20" s="26" t="s">
        <v>139</v>
      </c>
      <c r="B20" s="26" t="s">
        <v>140</v>
      </c>
      <c r="C20" s="4">
        <v>11</v>
      </c>
      <c r="D20" s="6">
        <v>55.5</v>
      </c>
      <c r="E20" s="6">
        <f t="shared" si="3"/>
        <v>59.5</v>
      </c>
      <c r="F20" s="6"/>
      <c r="G20" s="6" t="s">
        <v>141</v>
      </c>
      <c r="H20" s="6" t="s">
        <v>175</v>
      </c>
      <c r="I20" s="6"/>
      <c r="J20" s="6" t="s">
        <v>142</v>
      </c>
      <c r="K20" s="24" t="s">
        <v>183</v>
      </c>
      <c r="L20" s="6"/>
      <c r="M20" s="6">
        <v>31.41</v>
      </c>
      <c r="N20" s="24">
        <f t="shared" si="5"/>
        <v>33.409999999999997</v>
      </c>
      <c r="O20" s="6"/>
    </row>
    <row r="21" spans="1:15" x14ac:dyDescent="0.2">
      <c r="A21" s="26" t="s">
        <v>148</v>
      </c>
      <c r="B21" s="26" t="s">
        <v>149</v>
      </c>
      <c r="C21" s="4">
        <v>10</v>
      </c>
      <c r="D21" s="6">
        <v>51.03</v>
      </c>
      <c r="E21" s="6">
        <f t="shared" si="3"/>
        <v>55.03</v>
      </c>
      <c r="F21" s="6"/>
      <c r="G21" s="6" t="s">
        <v>150</v>
      </c>
      <c r="H21" s="6" t="s">
        <v>176</v>
      </c>
      <c r="I21" s="6"/>
      <c r="J21" s="6">
        <v>59.12</v>
      </c>
      <c r="K21" s="24" t="s">
        <v>193</v>
      </c>
      <c r="L21" s="6"/>
      <c r="M21" s="6">
        <v>31.41</v>
      </c>
      <c r="N21" s="24">
        <f t="shared" si="5"/>
        <v>33.409999999999997</v>
      </c>
      <c r="O21" s="6" t="s">
        <v>117</v>
      </c>
    </row>
    <row r="22" spans="1:15" x14ac:dyDescent="0.2">
      <c r="A22" s="26" t="s">
        <v>151</v>
      </c>
      <c r="B22" s="26" t="s">
        <v>152</v>
      </c>
      <c r="C22" s="4">
        <v>10</v>
      </c>
      <c r="D22" s="6">
        <v>47.4</v>
      </c>
      <c r="E22" s="6">
        <f t="shared" si="3"/>
        <v>51.4</v>
      </c>
      <c r="F22" s="6"/>
      <c r="G22" s="6" t="s">
        <v>153</v>
      </c>
      <c r="H22" s="6" t="s">
        <v>177</v>
      </c>
      <c r="I22" s="6"/>
      <c r="J22" s="6">
        <v>55.47</v>
      </c>
      <c r="K22" s="24">
        <f t="shared" si="4"/>
        <v>59.47</v>
      </c>
      <c r="L22" s="6"/>
      <c r="M22" s="6">
        <v>34.03</v>
      </c>
      <c r="N22" s="24">
        <f t="shared" si="5"/>
        <v>36.03</v>
      </c>
      <c r="O22" s="6"/>
    </row>
    <row r="23" spans="1:15" x14ac:dyDescent="0.2">
      <c r="A23" s="4" t="s">
        <v>92</v>
      </c>
      <c r="B23" s="4" t="s">
        <v>96</v>
      </c>
      <c r="C23" s="4">
        <v>8</v>
      </c>
      <c r="D23" s="24"/>
      <c r="E23" s="6">
        <f>D23+2</f>
        <v>2</v>
      </c>
      <c r="F23" s="24" t="s">
        <v>93</v>
      </c>
      <c r="G23" s="24" t="s">
        <v>94</v>
      </c>
      <c r="H23" s="6" t="str">
        <f>G23</f>
        <v>1.07.56</v>
      </c>
      <c r="I23" s="24" t="s">
        <v>95</v>
      </c>
      <c r="J23" s="24">
        <v>57.16</v>
      </c>
      <c r="K23" s="6">
        <f>J23</f>
        <v>57.16</v>
      </c>
      <c r="L23" s="24"/>
      <c r="M23" s="24">
        <v>33.93</v>
      </c>
      <c r="N23" s="6">
        <f>M23</f>
        <v>33.93</v>
      </c>
      <c r="O23" s="24"/>
    </row>
    <row r="24" spans="1:15" x14ac:dyDescent="0.2">
      <c r="A24" s="4" t="s">
        <v>107</v>
      </c>
      <c r="B24" s="4" t="s">
        <v>30</v>
      </c>
      <c r="C24" s="4">
        <v>8</v>
      </c>
      <c r="D24" s="24">
        <v>44.47</v>
      </c>
      <c r="E24" s="28">
        <f>D24</f>
        <v>44.47</v>
      </c>
      <c r="F24" s="24"/>
      <c r="G24" s="24">
        <v>56.87</v>
      </c>
      <c r="H24" s="28">
        <f>G24</f>
        <v>56.87</v>
      </c>
      <c r="I24" s="24"/>
      <c r="J24" s="24">
        <v>52.63</v>
      </c>
      <c r="K24" s="28">
        <f t="shared" si="4"/>
        <v>56.63</v>
      </c>
      <c r="L24" s="24"/>
      <c r="M24" s="24">
        <v>27.15</v>
      </c>
      <c r="N24" s="6">
        <f>M24</f>
        <v>27.15</v>
      </c>
      <c r="O24" s="24"/>
    </row>
    <row r="25" spans="1:15" x14ac:dyDescent="0.2">
      <c r="A25" s="4" t="s">
        <v>118</v>
      </c>
      <c r="B25" s="4" t="s">
        <v>119</v>
      </c>
      <c r="C25" s="4">
        <v>9</v>
      </c>
      <c r="D25" s="24">
        <v>56.53</v>
      </c>
      <c r="E25" s="6">
        <f t="shared" ref="E25:E27" si="6">D25+2</f>
        <v>58.53</v>
      </c>
      <c r="F25" s="24"/>
      <c r="G25" s="24" t="s">
        <v>120</v>
      </c>
      <c r="H25" s="6" t="s">
        <v>178</v>
      </c>
      <c r="I25" s="24"/>
      <c r="J25" s="24" t="s">
        <v>121</v>
      </c>
      <c r="K25" s="24" t="s">
        <v>184</v>
      </c>
      <c r="L25" s="24"/>
      <c r="M25" s="24">
        <v>37</v>
      </c>
      <c r="N25" s="24">
        <f t="shared" ref="N25:N27" si="7">M25+1</f>
        <v>38</v>
      </c>
      <c r="O25" s="24" t="s">
        <v>86</v>
      </c>
    </row>
    <row r="26" spans="1:15" x14ac:dyDescent="0.2">
      <c r="A26" s="4" t="s">
        <v>130</v>
      </c>
      <c r="B26" s="4" t="s">
        <v>80</v>
      </c>
      <c r="C26" s="4">
        <v>9</v>
      </c>
      <c r="D26" s="24">
        <v>52.38</v>
      </c>
      <c r="E26" s="6">
        <f t="shared" si="6"/>
        <v>54.38</v>
      </c>
      <c r="F26" s="24"/>
      <c r="G26" s="24" t="s">
        <v>131</v>
      </c>
      <c r="H26" s="6" t="s">
        <v>179</v>
      </c>
      <c r="I26" s="24"/>
      <c r="J26" s="25" t="s">
        <v>132</v>
      </c>
      <c r="K26" s="24" t="s">
        <v>185</v>
      </c>
      <c r="L26" s="24"/>
      <c r="M26" s="24">
        <v>31.12</v>
      </c>
      <c r="N26" s="24">
        <f t="shared" si="7"/>
        <v>32.120000000000005</v>
      </c>
      <c r="O26" s="24"/>
    </row>
    <row r="27" spans="1:15" x14ac:dyDescent="0.2">
      <c r="A27" s="4" t="s">
        <v>144</v>
      </c>
      <c r="B27" s="4" t="s">
        <v>143</v>
      </c>
      <c r="C27" s="4">
        <v>9</v>
      </c>
      <c r="D27" s="24">
        <v>44.1</v>
      </c>
      <c r="E27" s="6">
        <f t="shared" si="6"/>
        <v>46.1</v>
      </c>
      <c r="F27" s="24" t="s">
        <v>93</v>
      </c>
      <c r="G27" s="24">
        <v>59.1</v>
      </c>
      <c r="H27" s="6" t="s">
        <v>187</v>
      </c>
      <c r="I27" s="24" t="s">
        <v>93</v>
      </c>
      <c r="J27" s="24">
        <v>54.09</v>
      </c>
      <c r="K27" s="24">
        <f t="shared" si="4"/>
        <v>58.09</v>
      </c>
      <c r="L27" s="24"/>
      <c r="M27" s="24">
        <v>24.37</v>
      </c>
      <c r="N27" s="28">
        <f t="shared" si="7"/>
        <v>25.37</v>
      </c>
      <c r="O27" s="24"/>
    </row>
    <row r="28" spans="1:15" x14ac:dyDescent="0.2">
      <c r="A28" s="4"/>
      <c r="B28" s="4"/>
      <c r="C28" s="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</row>
    <row r="30" spans="1:15" x14ac:dyDescent="0.2">
      <c r="A30" s="8" t="s">
        <v>46</v>
      </c>
      <c r="B30" s="9"/>
      <c r="C30" s="9"/>
    </row>
    <row r="31" spans="1:15" x14ac:dyDescent="0.2">
      <c r="A31" s="8" t="s">
        <v>47</v>
      </c>
      <c r="B31" s="9"/>
      <c r="C31" s="9"/>
      <c r="G31" s="29" t="s">
        <v>192</v>
      </c>
      <c r="H31" s="29"/>
    </row>
    <row r="32" spans="1:15" x14ac:dyDescent="0.2">
      <c r="A32" s="8" t="s">
        <v>48</v>
      </c>
      <c r="B32" s="9"/>
      <c r="C32" s="9"/>
    </row>
    <row r="33" spans="1:3" x14ac:dyDescent="0.2">
      <c r="A33" s="8" t="s">
        <v>67</v>
      </c>
      <c r="B33" s="9"/>
      <c r="C33" s="9"/>
    </row>
    <row r="34" spans="1:3" x14ac:dyDescent="0.2">
      <c r="A34" s="8" t="s">
        <v>49</v>
      </c>
      <c r="B34" s="9"/>
      <c r="C34" s="9"/>
    </row>
    <row r="35" spans="1:3" x14ac:dyDescent="0.2">
      <c r="A35" s="8" t="s">
        <v>50</v>
      </c>
      <c r="B35" s="9"/>
      <c r="C35" s="9"/>
    </row>
    <row r="36" spans="1:3" x14ac:dyDescent="0.2">
      <c r="A36" s="8" t="s">
        <v>51</v>
      </c>
      <c r="B36" s="9"/>
      <c r="C36" s="9"/>
    </row>
    <row r="37" spans="1:3" x14ac:dyDescent="0.2">
      <c r="A37" s="8" t="s">
        <v>55</v>
      </c>
      <c r="B37" s="9"/>
      <c r="C37" s="9"/>
    </row>
    <row r="38" spans="1:3" x14ac:dyDescent="0.2">
      <c r="A38" s="22" t="s">
        <v>81</v>
      </c>
    </row>
    <row r="39" spans="1:3" x14ac:dyDescent="0.2">
      <c r="A39" s="22" t="s">
        <v>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52BC9-4A1B-A44F-A29B-567C3BCCB260}">
  <dimension ref="A1:E5"/>
  <sheetViews>
    <sheetView zoomScaleNormal="150" zoomScaleSheetLayoutView="100" workbookViewId="0">
      <selection activeCell="D15" sqref="D15"/>
    </sheetView>
  </sheetViews>
  <sheetFormatPr baseColWidth="10" defaultColWidth="8.83203125" defaultRowHeight="15" x14ac:dyDescent="0.2"/>
  <cols>
    <col min="1" max="1" width="12.5" bestFit="1" customWidth="1"/>
    <col min="2" max="3" width="11.33203125" bestFit="1" customWidth="1"/>
    <col min="4" max="4" width="11.6640625" bestFit="1" customWidth="1"/>
    <col min="5" max="5" width="11.33203125" bestFit="1" customWidth="1"/>
  </cols>
  <sheetData>
    <row r="1" spans="1:5" x14ac:dyDescent="0.2">
      <c r="A1" s="21"/>
      <c r="B1" s="21" t="s">
        <v>63</v>
      </c>
      <c r="C1" s="21" t="s">
        <v>64</v>
      </c>
      <c r="D1" s="21" t="s">
        <v>65</v>
      </c>
      <c r="E1" s="21" t="s">
        <v>66</v>
      </c>
    </row>
    <row r="2" spans="1:5" x14ac:dyDescent="0.2">
      <c r="A2" s="6" t="s">
        <v>0</v>
      </c>
      <c r="B2" s="6" t="s">
        <v>69</v>
      </c>
      <c r="C2" s="6" t="s">
        <v>69</v>
      </c>
      <c r="D2" s="6" t="s">
        <v>70</v>
      </c>
      <c r="E2" s="6" t="s">
        <v>69</v>
      </c>
    </row>
    <row r="3" spans="1:5" x14ac:dyDescent="0.2">
      <c r="A3" s="6" t="s">
        <v>2</v>
      </c>
      <c r="B3" s="6">
        <v>9</v>
      </c>
      <c r="C3" s="6">
        <v>9</v>
      </c>
      <c r="D3" s="6">
        <v>10</v>
      </c>
      <c r="E3" s="6">
        <v>9</v>
      </c>
    </row>
    <row r="4" spans="1:5" x14ac:dyDescent="0.2">
      <c r="A4" s="6" t="s">
        <v>68</v>
      </c>
      <c r="B4" s="6">
        <f>Handicap!D10</f>
        <v>39.35</v>
      </c>
      <c r="C4" s="6">
        <f>Handicap!G10</f>
        <v>58.24</v>
      </c>
      <c r="D4" s="6">
        <f>Handicap!J5</f>
        <v>55.41</v>
      </c>
      <c r="E4" s="6" t="str">
        <f>Handicap!M10</f>
        <v>1.04.73</v>
      </c>
    </row>
    <row r="5" spans="1:5" x14ac:dyDescent="0.2">
      <c r="A5" s="6" t="s">
        <v>73</v>
      </c>
      <c r="B5" s="6" t="s">
        <v>72</v>
      </c>
      <c r="C5" s="6" t="s">
        <v>72</v>
      </c>
      <c r="D5" s="6" t="s">
        <v>71</v>
      </c>
      <c r="E5" s="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Actual</vt:lpstr>
      <vt:lpstr>Handicap</vt:lpstr>
      <vt:lpstr>KOTP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Taylor-Rose</dc:creator>
  <cp:lastModifiedBy>Microsoft Office User</cp:lastModifiedBy>
  <dcterms:created xsi:type="dcterms:W3CDTF">2021-11-21T09:34:23Z</dcterms:created>
  <dcterms:modified xsi:type="dcterms:W3CDTF">2022-12-07T11:49:46Z</dcterms:modified>
</cp:coreProperties>
</file>